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для сайта\информация об объемах ПО\2024\"/>
    </mc:Choice>
  </mc:AlternateContent>
  <xr:revisionPtr revIDLastSave="0" documentId="13_ncr:1_{16C4FD57-6A68-4245-97CB-35F5929E41CA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октябрь" sheetId="1" r:id="rId1"/>
  </sheets>
  <definedNames>
    <definedName name="Print_Area" localSheetId="0">октябрь!$A$3:$K$13</definedName>
    <definedName name="Дата_Печати" localSheetId="0">октябрь!$A$3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октябрь!$A$6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J14" i="1" l="1"/>
  <c r="K14" i="1"/>
  <c r="H13" i="1"/>
  <c r="H14" i="1"/>
  <c r="H15" i="1"/>
  <c r="H16" i="1"/>
  <c r="H17" i="1"/>
  <c r="H19" i="1" l="1"/>
  <c r="H20" i="1"/>
  <c r="H22" i="1"/>
  <c r="H23" i="1"/>
  <c r="H24" i="1"/>
  <c r="K20" i="1"/>
  <c r="K22" i="1"/>
  <c r="K23" i="1"/>
  <c r="K24" i="1"/>
  <c r="J24" i="1"/>
  <c r="G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1" i="1"/>
  <c r="H11" i="1"/>
  <c r="B17" i="1"/>
  <c r="G17" i="1" s="1"/>
  <c r="B16" i="1"/>
  <c r="G16" i="1" s="1"/>
  <c r="B15" i="1"/>
  <c r="G15" i="1" s="1"/>
  <c r="B13" i="1"/>
  <c r="G13" i="1" s="1"/>
  <c r="J11" i="1" l="1"/>
  <c r="B12" i="1" l="1"/>
  <c r="G12" i="1" s="1"/>
  <c r="I12" i="1"/>
  <c r="J12" i="1"/>
  <c r="K12" i="1"/>
  <c r="H12" i="1"/>
  <c r="B14" i="1"/>
  <c r="G14" i="1" s="1"/>
  <c r="B21" i="1" l="1"/>
  <c r="J21" i="1"/>
  <c r="H21" i="1"/>
  <c r="K21" i="1"/>
  <c r="G21" i="1" l="1"/>
  <c r="B18" i="1"/>
  <c r="B11" i="1" s="1"/>
  <c r="F11" i="1" s="1"/>
  <c r="G18" i="1"/>
  <c r="K18" i="1"/>
  <c r="E25" i="1"/>
  <c r="C25" i="1"/>
  <c r="D25" i="1"/>
  <c r="I18" i="1"/>
  <c r="I25" i="1" s="1"/>
  <c r="J18" i="1"/>
  <c r="J25" i="1"/>
  <c r="H18" i="1"/>
  <c r="H25" i="1" s="1"/>
  <c r="K11" i="1" l="1"/>
  <c r="K25" i="1" s="1"/>
  <c r="F25" i="1"/>
  <c r="G11" i="1"/>
  <c r="G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charset val="1"/>
          </rPr>
          <t>Товкань Т.А.:</t>
        </r>
        <r>
          <rPr>
            <sz val="9"/>
            <color indexed="81"/>
            <rFont val="Tahoma"/>
            <charset val="1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<sst xmlns="http://schemas.openxmlformats.org/spreadsheetml/2006/main" count="36" uniqueCount="30">
  <si>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</si>
  <si>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</si>
  <si>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</si>
  <si>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</si>
  <si>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</si>
  <si>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</si>
  <si>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</si>
  <si>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</si>
  <si>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</si>
  <si>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</si>
  <si>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</si>
  <si>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</si>
  <si>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</si>
  <si>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</si>
  <si>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</si>
  <si>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</si>
  <si>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</si>
  <si>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</si>
  <si>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</si>
  <si>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</si>
  <si>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</si>
  <si>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</si>
  <si>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</si>
  <si>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</si>
  <si>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</si>
  <si>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</si>
  <si>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</si>
  <si>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</si>
  <si>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</si>
  <si>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октябрь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</si>
</sst>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21"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11037109</v>
      </c>
      <c r="C11" s="2">
        <v>545171</v>
      </c>
      <c r="D11" s="2">
        <v>649783</v>
      </c>
      <c r="E11" s="2">
        <v>3818269</v>
      </c>
      <c r="F11" s="22">
        <f>B11-C11-D11-E11</f>
        <v>6023886</v>
      </c>
      <c r="G11" s="2">
        <f>B11</f>
        <v>11037109</v>
      </c>
      <c r="H11" s="2">
        <f t="shared" ref="H11:K24" si="0">C11</f>
        <v>545171</v>
      </c>
      <c r="I11" s="2">
        <f t="shared" si="0"/>
        <v>649783</v>
      </c>
      <c r="J11" s="2">
        <f t="shared" si="0"/>
        <v>3818269</v>
      </c>
      <c r="K11" s="2">
        <f t="shared" si="0"/>
        <v>6023886</v>
      </c>
    </row>
    <row r="12" spans="1:95" ht="13.5" customHeight="1" x14ac:dyDescent="0.2">
      <c r="A12" s="15" t="s">
        <v>15</v>
      </c>
      <c r="B12" s="22">
        <f>C12+D12+E12+F12</f>
        <v>3787953</v>
      </c>
      <c r="C12" s="2">
        <v>2663441</v>
      </c>
      <c r="D12" s="2">
        <v>330235</v>
      </c>
      <c r="E12" s="19">
        <v>635598</v>
      </c>
      <c r="F12" s="19">
        <v>158679</v>
      </c>
      <c r="G12" s="2">
        <f>B12</f>
        <v>3787953</v>
      </c>
      <c r="H12" s="2">
        <f t="shared" si="0"/>
        <v>2663441</v>
      </c>
      <c r="I12" s="2">
        <f t="shared" ref="I12:I18" si="1">D12</f>
        <v>330235</v>
      </c>
      <c r="J12" s="2">
        <f t="shared" ref="J12:J18" si="2">E12</f>
        <v>635598</v>
      </c>
      <c r="K12" s="2">
        <f t="shared" ref="K12:K18" si="3">F12</f>
        <v>158679</v>
      </c>
    </row>
    <row r="13" spans="1:95" ht="13.5" customHeight="1" x14ac:dyDescent="0.2">
      <c r="A13" s="15" t="s">
        <v>21</v>
      </c>
      <c r="B13" s="22">
        <f>C13+D13+E13+F13</f>
        <v>236716</v>
      </c>
      <c r="C13" s="2">
        <v>0</v>
      </c>
      <c r="D13" s="2">
        <v>236716</v>
      </c>
      <c r="E13" s="2">
        <v>0</v>
      </c>
      <c r="F13" s="2">
        <v>0</v>
      </c>
      <c r="G13" s="2">
        <f t="shared" ref="G13:G17" si="4">B13</f>
        <v>236716</v>
      </c>
      <c r="H13" s="2">
        <f t="shared" si="0"/>
        <v>0</v>
      </c>
      <c r="I13" s="2">
        <f t="shared" si="1"/>
        <v>236716</v>
      </c>
      <c r="J13" s="2">
        <f t="shared" si="2"/>
        <v>0</v>
      </c>
      <c r="K13" s="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263243</v>
      </c>
      <c r="C14" s="2">
        <v>0</v>
      </c>
      <c r="D14" s="2">
        <v>0</v>
      </c>
      <c r="E14" s="2">
        <v>248397</v>
      </c>
      <c r="F14" s="2">
        <v>14846</v>
      </c>
      <c r="G14" s="2">
        <f t="shared" si="4"/>
        <v>263243</v>
      </c>
      <c r="H14" s="2">
        <f t="shared" si="0"/>
        <v>0</v>
      </c>
      <c r="I14" s="2">
        <v>0</v>
      </c>
      <c r="J14" s="2">
        <f t="shared" ref="J14" si="5">E14</f>
        <v>248397</v>
      </c>
      <c r="K14" s="2">
        <f t="shared" ref="K14" si="6">F14</f>
        <v>14846</v>
      </c>
    </row>
    <row r="15" spans="1:95" ht="13.5" customHeight="1" x14ac:dyDescent="0.2">
      <c r="A15" s="16" t="s">
        <v>17</v>
      </c>
      <c r="B15" s="22">
        <f t="shared" ref="B15:B17" si="7">C15+D15+E15+F15</f>
        <v>29715</v>
      </c>
      <c r="C15" s="2">
        <v>0</v>
      </c>
      <c r="D15" s="2">
        <v>0</v>
      </c>
      <c r="E15" s="2">
        <v>18942</v>
      </c>
      <c r="F15" s="2">
        <v>10773</v>
      </c>
      <c r="G15" s="2">
        <f t="shared" si="4"/>
        <v>29715</v>
      </c>
      <c r="H15" s="2">
        <f t="shared" si="0"/>
        <v>0</v>
      </c>
      <c r="I15" s="2">
        <f t="shared" si="1"/>
        <v>0</v>
      </c>
      <c r="J15" s="2">
        <f t="shared" si="2"/>
        <v>18942</v>
      </c>
      <c r="K15" s="2">
        <f t="shared" si="3"/>
        <v>10773</v>
      </c>
    </row>
    <row r="16" spans="1:95" ht="13.5" customHeight="1" x14ac:dyDescent="0.2">
      <c r="A16" s="16" t="s">
        <v>18</v>
      </c>
      <c r="B16" s="22">
        <f t="shared" si="7"/>
        <v>5893</v>
      </c>
      <c r="C16" s="2">
        <v>0</v>
      </c>
      <c r="D16" s="2">
        <v>0</v>
      </c>
      <c r="E16" s="2">
        <v>0</v>
      </c>
      <c r="F16" s="2">
        <v>5893</v>
      </c>
      <c r="G16" s="2">
        <f t="shared" si="4"/>
        <v>5893</v>
      </c>
      <c r="H16" s="2">
        <f t="shared" si="0"/>
        <v>0</v>
      </c>
      <c r="I16" s="2">
        <f t="shared" si="1"/>
        <v>0</v>
      </c>
      <c r="J16" s="2">
        <f t="shared" si="2"/>
        <v>0</v>
      </c>
      <c r="K16" s="2">
        <f t="shared" si="3"/>
        <v>5893</v>
      </c>
    </row>
    <row r="17" spans="1:95" ht="13.5" customHeight="1" x14ac:dyDescent="0.2">
      <c r="A17" s="16" t="s">
        <v>19</v>
      </c>
      <c r="B17" s="22">
        <f t="shared" si="7"/>
        <v>337</v>
      </c>
      <c r="C17" s="2">
        <v>0</v>
      </c>
      <c r="D17" s="2">
        <v>0</v>
      </c>
      <c r="E17" s="2">
        <v>337</v>
      </c>
      <c r="F17" s="2">
        <v>0</v>
      </c>
      <c r="G17" s="2">
        <f t="shared" si="4"/>
        <v>337</v>
      </c>
      <c r="H17" s="2">
        <f t="shared" si="0"/>
        <v>0</v>
      </c>
      <c r="I17" s="2">
        <f t="shared" si="1"/>
        <v>0</v>
      </c>
      <c r="J17" s="2">
        <f t="shared" si="2"/>
        <v>337</v>
      </c>
      <c r="K17" s="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11259981</v>
      </c>
      <c r="C18" s="2">
        <v>10061818</v>
      </c>
      <c r="D18" s="2">
        <v>0</v>
      </c>
      <c r="E18" s="2">
        <v>1198163</v>
      </c>
      <c r="F18" s="2">
        <v>0</v>
      </c>
      <c r="G18" s="2">
        <f t="shared" ref="G18" si="9">B18</f>
        <v>11259981</v>
      </c>
      <c r="H18" s="2">
        <f t="shared" si="0"/>
        <v>10061818</v>
      </c>
      <c r="I18" s="2">
        <f t="shared" si="1"/>
        <v>0</v>
      </c>
      <c r="J18" s="2">
        <f t="shared" si="2"/>
        <v>1198163</v>
      </c>
      <c r="K18" s="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130494</v>
      </c>
      <c r="C19" s="2">
        <v>0</v>
      </c>
      <c r="D19" s="2">
        <v>0</v>
      </c>
      <c r="E19" s="2">
        <v>129928</v>
      </c>
      <c r="F19" s="2">
        <v>566</v>
      </c>
      <c r="G19" s="2">
        <f t="shared" ref="G19:G22" si="10">B19</f>
        <v>130494</v>
      </c>
      <c r="H19" s="2">
        <f t="shared" si="0"/>
        <v>0</v>
      </c>
      <c r="I19" s="2">
        <f t="shared" ref="I19" si="11">D19</f>
        <v>0</v>
      </c>
      <c r="J19" s="2">
        <f t="shared" ref="J19:J22" si="12">E19</f>
        <v>129928</v>
      </c>
      <c r="K19" s="2">
        <f t="shared" ref="K19:K24" si="13">F19</f>
        <v>566</v>
      </c>
    </row>
    <row r="20" spans="1:95" ht="13.5" customHeight="1" x14ac:dyDescent="0.2">
      <c r="A20" s="16" t="s">
        <v>25</v>
      </c>
      <c r="B20" s="22">
        <f t="shared" si="8"/>
        <v>5523</v>
      </c>
      <c r="C20" s="2">
        <v>0</v>
      </c>
      <c r="D20" s="2">
        <v>0</v>
      </c>
      <c r="E20" s="2">
        <v>5523</v>
      </c>
      <c r="F20" s="2">
        <v>0</v>
      </c>
      <c r="G20" s="2">
        <f t="shared" si="10"/>
        <v>5523</v>
      </c>
      <c r="H20" s="2">
        <f t="shared" si="0"/>
        <v>0</v>
      </c>
      <c r="J20" s="2">
        <f t="shared" si="12"/>
        <v>5523</v>
      </c>
      <c r="K20" s="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304144</v>
      </c>
      <c r="C21" s="2">
        <v>0</v>
      </c>
      <c r="D21" s="2">
        <v>0</v>
      </c>
      <c r="E21" s="2">
        <v>304144</v>
      </c>
      <c r="F21" s="2">
        <v>0</v>
      </c>
      <c r="G21" s="2">
        <f t="shared" si="10"/>
        <v>304144</v>
      </c>
      <c r="H21" s="2">
        <f t="shared" si="0"/>
        <v>0</v>
      </c>
      <c r="I21" s="2">
        <v>0</v>
      </c>
      <c r="J21" s="2">
        <f t="shared" si="12"/>
        <v>304144</v>
      </c>
      <c r="K21" s="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418851</v>
      </c>
      <c r="C22" s="2">
        <v>0</v>
      </c>
      <c r="D22" s="2">
        <v>0</v>
      </c>
      <c r="E22" s="2">
        <v>418851</v>
      </c>
      <c r="F22" s="2">
        <v>0</v>
      </c>
      <c r="G22" s="2">
        <f t="shared" si="10"/>
        <v>418851</v>
      </c>
      <c r="H22" s="2">
        <f t="shared" si="0"/>
        <v>0</v>
      </c>
      <c r="I22" s="2">
        <v>0</v>
      </c>
      <c r="J22" s="2">
        <f t="shared" si="12"/>
        <v>418851</v>
      </c>
      <c r="K22" s="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24514</v>
      </c>
      <c r="C23" s="2">
        <v>0</v>
      </c>
      <c r="D23" s="2">
        <v>0</v>
      </c>
      <c r="E23" s="2">
        <v>24514</v>
      </c>
      <c r="F23" s="2">
        <v>0</v>
      </c>
      <c r="G23" s="2">
        <f t="shared" ref="G23:G24" si="14">B23</f>
        <v>24514</v>
      </c>
      <c r="H23" s="2">
        <f t="shared" si="0"/>
        <v>0</v>
      </c>
      <c r="I23" s="2">
        <v>0</v>
      </c>
      <c r="J23" s="2">
        <f t="shared" ref="J23" si="15">E23</f>
        <v>24514</v>
      </c>
      <c r="K23" s="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569612</v>
      </c>
      <c r="C24" s="2">
        <v>478349</v>
      </c>
      <c r="D24" s="2">
        <v>0</v>
      </c>
      <c r="E24" s="2">
        <v>0</v>
      </c>
      <c r="F24" s="2">
        <v>91263</v>
      </c>
      <c r="G24" s="2">
        <f t="shared" si="14"/>
        <v>569612</v>
      </c>
      <c r="H24" s="2">
        <f t="shared" si="0"/>
        <v>478349</v>
      </c>
      <c r="I24" s="2">
        <v>0</v>
      </c>
      <c r="J24" s="2">
        <f t="shared" ref="J24" si="16">E24</f>
        <v>0</v>
      </c>
      <c r="K24" s="2">
        <f t="shared" si="13"/>
        <v>91263</v>
      </c>
    </row>
    <row r="25" spans="1:95" ht="13.5" customHeight="1" x14ac:dyDescent="0.2">
      <c r="A25" s="17" t="s">
        <v>20</v>
      </c>
      <c r="B25" s="2">
        <v>28074085</v>
      </c>
      <c r="C25" s="22">
        <f>SUM(C11:C24)</f>
        <v>13748779</v>
      </c>
      <c r="D25" s="22">
        <f t="shared" ref="D25:F25" si="17">SUM(D11:D24)</f>
        <v>1216734</v>
      </c>
      <c r="E25" s="22">
        <f t="shared" si="17"/>
        <v>6802666</v>
      </c>
      <c r="F25" s="22">
        <f t="shared" si="17"/>
        <v>6305906</v>
      </c>
      <c r="G25" s="2">
        <f>SUM(G11:G24)</f>
        <v>28074085</v>
      </c>
      <c r="H25" s="2">
        <f t="shared" ref="H25" si="18">SUM(H11:H24)</f>
        <v>13748779</v>
      </c>
      <c r="I25" s="2">
        <f t="shared" ref="I25" si="19">SUM(I11:I24)</f>
        <v>1216734</v>
      </c>
      <c r="J25" s="2">
        <f t="shared" ref="J25" si="20">SUM(J11:J24)</f>
        <v>6802666</v>
      </c>
      <c r="K25" s="2">
        <f t="shared" ref="K25" si="21">SUM(K11:K24)</f>
        <v>6305906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20" priority="77">
      <formula>IF(#REF!="+",TRUE(),FALSE())</formula>
    </cfRule>
    <cfRule type="expression" dxfId="19" priority="78">
      <formula>IF(#REF!="*",TRUE(),FALSE())</formula>
    </cfRule>
  </conditionalFormatting>
  <conditionalFormatting sqref="A13">
    <cfRule type="expression" dxfId="18" priority="74">
      <formula>IF($CQ11="+",TRUE(),FALSE())</formula>
    </cfRule>
    <cfRule type="expression" dxfId="17" priority="75">
      <formula>IF($CQ11="*",TRUE(),FALSE())</formula>
    </cfRule>
  </conditionalFormatting>
  <conditionalFormatting sqref="A14:A21">
    <cfRule type="expression" dxfId="16" priority="35">
      <formula>IF($CQ14="+",TRUE(),FALSE())</formula>
    </cfRule>
    <cfRule type="expression" dxfId="15" priority="36">
      <formula>IF($CQ14="*",TRUE(),FALSE())</formula>
    </cfRule>
  </conditionalFormatting>
  <conditionalFormatting sqref="A6:K10 A25:K26 C27:K27 A27:A65504 G28:K29 C30:K65504">
    <cfRule type="expression" dxfId="14" priority="71">
      <formula>IF($CQ6="+",TRUE(),FALSE())</formula>
    </cfRule>
    <cfRule type="expression" dxfId="13" priority="72">
      <formula>IF($CQ6="*",TRUE(),FALSE())</formula>
    </cfRule>
  </conditionalFormatting>
  <conditionalFormatting sqref="A6:K26">
    <cfRule type="expression" dxfId="12" priority="1">
      <formula>IF($A6&lt;&gt;"",TRUE(),FALSE())</formula>
    </cfRule>
  </conditionalFormatting>
  <conditionalFormatting sqref="B11:K11 B11:B12 H18:H24 K20:K24 A22:K24">
    <cfRule type="expression" dxfId="11" priority="8">
      <formula>IF($CV11="+",TRUE(),FALSE())</formula>
    </cfRule>
    <cfRule type="expression" dxfId="10" priority="9">
      <formula>IF($CV11="*",TRUE(),FALSE())</formula>
    </cfRule>
  </conditionalFormatting>
  <conditionalFormatting sqref="B13:K21">
    <cfRule type="expression" dxfId="9" priority="2">
      <formula>IF($CV13="+",TRUE(),FALSE())</formula>
    </cfRule>
    <cfRule type="expression" dxfId="8" priority="3">
      <formula>IF($CV13="*",TRUE(),FALSE())</formula>
    </cfRule>
  </conditionalFormatting>
  <conditionalFormatting sqref="C28:F29 B28:B65498">
    <cfRule type="expression" dxfId="7" priority="79">
      <formula>IF($A34&lt;&gt;"",TRUE(),FALSE())</formula>
    </cfRule>
    <cfRule type="expression" dxfId="6" priority="80">
      <formula>IF($CQ34="+",TRUE(),FALSE())</formula>
    </cfRule>
    <cfRule type="expression" dxfId="5" priority="81">
      <formula>IF($CQ34="*",TRUE(),FALSE())</formula>
    </cfRule>
  </conditionalFormatting>
  <conditionalFormatting sqref="C12:K12">
    <cfRule type="expression" dxfId="4" priority="5">
      <formula>IF($CV12="+",TRUE(),FALSE())</formula>
    </cfRule>
    <cfRule type="expression" dxfId="3" priority="6">
      <formula>IF($CV12="*",TRUE(),FALSE())</formula>
    </cfRule>
  </conditionalFormatting>
  <conditionalFormatting sqref="C27:K27 A27:A65504 G28:K29 C30:K65504">
    <cfRule type="expression" dxfId="2" priority="70">
      <formula>IF($A27&lt;&gt;"",TRUE(),FALSE())</formula>
    </cfRule>
  </conditionalFormatting>
  <conditionalFormatting sqref="G21:G24 J21:J24">
    <cfRule type="expression" dxfId="1" priority="17">
      <formula>IF($CV21="+",TRUE(),FALSE())</formula>
    </cfRule>
    <cfRule type="expression" dxfId="0" priority="18">
      <formula>IF($CV21="*",TRUE(),FALSE())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октябрь</vt:lpstr>
      <vt:lpstr>октябрь!Print_Area</vt:lpstr>
      <vt:lpstr>октябрь!Дата_Печати</vt:lpstr>
      <vt:lpstr>октябрь!Наименование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2025-01-24T05:34:19Z</dcterms:modified>
</cp:coreProperties>
</file>