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13_ncr:1_{76646A8A-8D5A-4793-A086-FE384707841D}" xr6:coauthVersionLast="47" xr6:coauthVersionMax="47" xr10:uidLastSave="{00000000-0000-0000-0000-000000000000}"/>
  <bookViews>
    <workbookView xWindow="-28380" yWindow="75" windowWidth="12840" windowHeight="15405" xr2:uid="{00000000-000D-0000-FFFF-FFFF00000000}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'!$A$1:$G$159</definedName>
    <definedName name="_xlnm.Print_Area" localSheetId="1">'Расчет предельных ОКРУГЛ (2)'!$A$5:$H$27</definedName>
  </definedNames>
  <calcPr calcId="191029"/>
</workbook>
</file>

<file path=xl/calcChain.xml><?xml version="1.0" encoding="utf-8"?>
<calcChain xmlns="http://schemas.openxmlformats.org/spreadsheetml/2006/main">
  <c r="H9" i="6" l="1"/>
  <c r="E54" i="6"/>
  <c r="E55" i="6"/>
  <c r="E56" i="6"/>
  <c r="E53" i="6"/>
  <c r="E49" i="6"/>
  <c r="E50" i="6"/>
  <c r="E51" i="6"/>
  <c r="E48" i="6"/>
  <c r="E158" i="6"/>
  <c r="F158" i="6"/>
  <c r="F159" i="6"/>
  <c r="G157" i="6"/>
  <c r="E59" i="6"/>
  <c r="E64" i="6"/>
  <c r="E60" i="6"/>
  <c r="E61" i="6" s="1"/>
  <c r="E62" i="6" s="1"/>
  <c r="E44" i="6"/>
  <c r="E45" i="6"/>
  <c r="E46" i="6" s="1"/>
  <c r="E32" i="6"/>
  <c r="E37" i="6"/>
  <c r="E28" i="6"/>
  <c r="E14" i="6"/>
  <c r="E15" i="6"/>
  <c r="E20" i="6" s="1"/>
  <c r="E12" i="6"/>
  <c r="E11" i="6"/>
  <c r="E10" i="6"/>
  <c r="E16" i="6"/>
  <c r="E19" i="6"/>
  <c r="G145" i="6"/>
  <c r="G144" i="6"/>
  <c r="G143" i="6"/>
  <c r="G142" i="6"/>
  <c r="G9" i="6"/>
  <c r="C14" i="6"/>
  <c r="C19" i="6"/>
  <c r="F93" i="6"/>
  <c r="F94" i="6" s="1"/>
  <c r="F95" i="6" s="1"/>
  <c r="F97" i="6" s="1"/>
  <c r="B10" i="6"/>
  <c r="C10" i="6"/>
  <c r="F10" i="6"/>
  <c r="G10" i="6"/>
  <c r="B44" i="6"/>
  <c r="B60" i="6"/>
  <c r="B77" i="6"/>
  <c r="B93" i="6"/>
  <c r="B110" i="6" s="1"/>
  <c r="B111" i="6" s="1"/>
  <c r="B112" i="6" s="1"/>
  <c r="D15" i="6"/>
  <c r="D20" i="6" s="1"/>
  <c r="D28" i="6" s="1"/>
  <c r="D33" i="6" s="1"/>
  <c r="D38" i="6"/>
  <c r="D44" i="6" s="1"/>
  <c r="D49" i="6" s="1"/>
  <c r="D54" i="6" s="1"/>
  <c r="D60" i="6" s="1"/>
  <c r="D65" i="6" s="1"/>
  <c r="D70" i="6" s="1"/>
  <c r="D77" i="6" s="1"/>
  <c r="D82" i="6" s="1"/>
  <c r="D87" i="6" s="1"/>
  <c r="D93" i="6" s="1"/>
  <c r="D98" i="6" s="1"/>
  <c r="D103" i="6" s="1"/>
  <c r="D115" i="6" s="1"/>
  <c r="F98" i="6"/>
  <c r="F99" i="6" s="1"/>
  <c r="F100" i="6" s="1"/>
  <c r="F102" i="6" s="1"/>
  <c r="F103" i="6"/>
  <c r="F104" i="6" s="1"/>
  <c r="F105" i="6" s="1"/>
  <c r="B11" i="6"/>
  <c r="C11" i="6"/>
  <c r="C12" i="6" s="1"/>
  <c r="C17" i="6" s="1"/>
  <c r="F11" i="6"/>
  <c r="D16" i="6"/>
  <c r="D21" i="6"/>
  <c r="D29" i="6" s="1"/>
  <c r="D34" i="6" s="1"/>
  <c r="D39" i="6" s="1"/>
  <c r="D45" i="6"/>
  <c r="D50" i="6" s="1"/>
  <c r="D55" i="6" s="1"/>
  <c r="D61" i="6" s="1"/>
  <c r="D66" i="6"/>
  <c r="D71" i="6" s="1"/>
  <c r="D78" i="6" s="1"/>
  <c r="D83" i="6" s="1"/>
  <c r="D88" i="6"/>
  <c r="D94" i="6" s="1"/>
  <c r="D99" i="6" s="1"/>
  <c r="D104" i="6" s="1"/>
  <c r="D116" i="6" s="1"/>
  <c r="D121" i="6" s="1"/>
  <c r="B12" i="6"/>
  <c r="F12" i="6"/>
  <c r="D17" i="6"/>
  <c r="D22" i="6" s="1"/>
  <c r="D30" i="6" s="1"/>
  <c r="D35" i="6" s="1"/>
  <c r="D40" i="6"/>
  <c r="D46" i="6" s="1"/>
  <c r="D51" i="6" s="1"/>
  <c r="D56" i="6" s="1"/>
  <c r="D62" i="6" s="1"/>
  <c r="D67" i="6" s="1"/>
  <c r="D72" i="6" s="1"/>
  <c r="D79" i="6" s="1"/>
  <c r="D84" i="6" s="1"/>
  <c r="D89" i="6" s="1"/>
  <c r="D95" i="6" s="1"/>
  <c r="D100" i="6" s="1"/>
  <c r="D105" i="6" s="1"/>
  <c r="D112" i="6" s="1"/>
  <c r="B43" i="6"/>
  <c r="B59" i="6"/>
  <c r="B76" i="6"/>
  <c r="B92" i="6"/>
  <c r="B109" i="6" s="1"/>
  <c r="B126" i="6" s="1"/>
  <c r="B127" i="6" s="1"/>
  <c r="B128" i="6"/>
  <c r="B129" i="6" s="1"/>
  <c r="D14" i="6"/>
  <c r="D19" i="6"/>
  <c r="D27" i="6"/>
  <c r="D32" i="6" s="1"/>
  <c r="D37" i="6" s="1"/>
  <c r="D43" i="6" s="1"/>
  <c r="D48" i="6"/>
  <c r="D53" i="6" s="1"/>
  <c r="D59" i="6" s="1"/>
  <c r="D64" i="6" s="1"/>
  <c r="D69" i="6" s="1"/>
  <c r="D76" i="6" s="1"/>
  <c r="D81" i="6" s="1"/>
  <c r="D86" i="6" s="1"/>
  <c r="D92" i="6"/>
  <c r="D97" i="6" s="1"/>
  <c r="D102" i="6" s="1"/>
  <c r="F77" i="6"/>
  <c r="F78" i="6"/>
  <c r="F79" i="6"/>
  <c r="F60" i="6"/>
  <c r="F61" i="6"/>
  <c r="F62" i="6"/>
  <c r="F64" i="6" s="1"/>
  <c r="F65" i="6" s="1"/>
  <c r="F66" i="6" s="1"/>
  <c r="F67" i="6" s="1"/>
  <c r="F69" i="6" s="1"/>
  <c r="F70" i="6" s="1"/>
  <c r="F71" i="6" s="1"/>
  <c r="F72" i="6"/>
  <c r="F44" i="6"/>
  <c r="F45" i="6"/>
  <c r="F46" i="6"/>
  <c r="F48" i="6"/>
  <c r="F49" i="6" s="1"/>
  <c r="F50" i="6" s="1"/>
  <c r="F51" i="6" s="1"/>
  <c r="F56" i="6" s="1"/>
  <c r="F28" i="6"/>
  <c r="B28" i="6"/>
  <c r="B27" i="6"/>
  <c r="G27" i="6" s="1"/>
  <c r="B48" i="6"/>
  <c r="F14" i="6"/>
  <c r="F19" i="6"/>
  <c r="F81" i="6"/>
  <c r="B64" i="6"/>
  <c r="B81" i="6"/>
  <c r="B97" i="6"/>
  <c r="B114" i="6"/>
  <c r="B37" i="6"/>
  <c r="B32" i="6"/>
  <c r="B20" i="6"/>
  <c r="B21" i="6" s="1"/>
  <c r="C15" i="6"/>
  <c r="C20" i="6" s="1"/>
  <c r="F15" i="6"/>
  <c r="F20" i="6"/>
  <c r="B17" i="6"/>
  <c r="B51" i="6"/>
  <c r="B67" i="6"/>
  <c r="B84" i="6"/>
  <c r="B100" i="6" s="1"/>
  <c r="B16" i="6"/>
  <c r="B50" i="6"/>
  <c r="B66" i="6"/>
  <c r="B83" i="6" s="1"/>
  <c r="B99" i="6" s="1"/>
  <c r="B15" i="6"/>
  <c r="B38" i="6"/>
  <c r="B39" i="6"/>
  <c r="B53" i="6"/>
  <c r="B69" i="6"/>
  <c r="B86" i="6" s="1"/>
  <c r="B102" i="6" s="1"/>
  <c r="B119" i="6" s="1"/>
  <c r="F32" i="6"/>
  <c r="F37" i="6" s="1"/>
  <c r="D150" i="6"/>
  <c r="D155" i="6"/>
  <c r="G155" i="6" s="1"/>
  <c r="D149" i="6"/>
  <c r="G149" i="6"/>
  <c r="D154" i="6"/>
  <c r="G154" i="6" s="1"/>
  <c r="D148" i="6"/>
  <c r="G148" i="6"/>
  <c r="D147" i="6"/>
  <c r="D134" i="6"/>
  <c r="D139" i="6" s="1"/>
  <c r="D133" i="6"/>
  <c r="D138" i="6"/>
  <c r="D132" i="6"/>
  <c r="D137" i="6" s="1"/>
  <c r="D131" i="6"/>
  <c r="D136" i="6"/>
  <c r="B54" i="6"/>
  <c r="B70" i="6" s="1"/>
  <c r="B87" i="6" s="1"/>
  <c r="B103" i="6" s="1"/>
  <c r="D232" i="5"/>
  <c r="F232" i="5"/>
  <c r="D231" i="5"/>
  <c r="F231" i="5" s="1"/>
  <c r="D230" i="5"/>
  <c r="D229" i="5"/>
  <c r="F229" i="5"/>
  <c r="F227" i="5"/>
  <c r="F226" i="5"/>
  <c r="F225" i="5"/>
  <c r="F224" i="5"/>
  <c r="D190" i="5"/>
  <c r="D195" i="5"/>
  <c r="D200" i="5"/>
  <c r="D189" i="5"/>
  <c r="D194" i="5" s="1"/>
  <c r="D199" i="5" s="1"/>
  <c r="D188" i="5"/>
  <c r="D193" i="5"/>
  <c r="D198" i="5" s="1"/>
  <c r="D187" i="5"/>
  <c r="D192" i="5"/>
  <c r="D197" i="5"/>
  <c r="E165" i="5"/>
  <c r="E170" i="5"/>
  <c r="E172" i="5"/>
  <c r="B172" i="5"/>
  <c r="F172" i="5" s="1"/>
  <c r="E163" i="5"/>
  <c r="B163" i="5"/>
  <c r="F163" i="5"/>
  <c r="E162" i="5"/>
  <c r="B162" i="5"/>
  <c r="F162" i="5"/>
  <c r="E161" i="5"/>
  <c r="B161" i="5" s="1"/>
  <c r="F161" i="5" s="1"/>
  <c r="B160" i="5"/>
  <c r="F160" i="5"/>
  <c r="E118" i="5"/>
  <c r="E119" i="5"/>
  <c r="B117" i="5"/>
  <c r="E96" i="5"/>
  <c r="E97" i="5" s="1"/>
  <c r="E98" i="5" s="1"/>
  <c r="B98" i="5" s="1"/>
  <c r="E75" i="5"/>
  <c r="E76" i="5" s="1"/>
  <c r="B76" i="5" s="1"/>
  <c r="B75" i="5"/>
  <c r="B74" i="5"/>
  <c r="E54" i="5"/>
  <c r="B53" i="5"/>
  <c r="E47" i="5"/>
  <c r="C37" i="5"/>
  <c r="C42" i="5" s="1"/>
  <c r="C47" i="5" s="1"/>
  <c r="E33" i="5"/>
  <c r="E34" i="5"/>
  <c r="E35" i="5" s="1"/>
  <c r="C32" i="5"/>
  <c r="B32" i="5"/>
  <c r="D17" i="5"/>
  <c r="D22" i="5"/>
  <c r="D27" i="5" s="1"/>
  <c r="D35" i="5" s="1"/>
  <c r="D40" i="5" s="1"/>
  <c r="D45" i="5" s="1"/>
  <c r="D16" i="5"/>
  <c r="D21" i="5"/>
  <c r="D26" i="5"/>
  <c r="D34" i="5"/>
  <c r="D39" i="5" s="1"/>
  <c r="D44" i="5" s="1"/>
  <c r="D15" i="5"/>
  <c r="D20" i="5"/>
  <c r="D25" i="5" s="1"/>
  <c r="D33" i="5" s="1"/>
  <c r="D38" i="5" s="1"/>
  <c r="D43" i="5"/>
  <c r="D54" i="5" s="1"/>
  <c r="D59" i="5" s="1"/>
  <c r="D64" i="5" s="1"/>
  <c r="D69" i="5" s="1"/>
  <c r="D75" i="5" s="1"/>
  <c r="D80" i="5" s="1"/>
  <c r="D85" i="5" s="1"/>
  <c r="D90" i="5" s="1"/>
  <c r="D97" i="5" s="1"/>
  <c r="D102" i="5" s="1"/>
  <c r="D107" i="5" s="1"/>
  <c r="D112" i="5" s="1"/>
  <c r="D118" i="5" s="1"/>
  <c r="D123" i="5" s="1"/>
  <c r="D128" i="5" s="1"/>
  <c r="D133" i="5" s="1"/>
  <c r="D140" i="5" s="1"/>
  <c r="D145" i="5" s="1"/>
  <c r="D150" i="5" s="1"/>
  <c r="D155" i="5" s="1"/>
  <c r="E14" i="5"/>
  <c r="E19" i="5"/>
  <c r="D14" i="5"/>
  <c r="D19" i="5"/>
  <c r="D24" i="5" s="1"/>
  <c r="D32" i="5" s="1"/>
  <c r="C14" i="5"/>
  <c r="C19" i="5"/>
  <c r="C24" i="5"/>
  <c r="E10" i="5"/>
  <c r="C10" i="5"/>
  <c r="C15" i="5"/>
  <c r="C20" i="5"/>
  <c r="C25" i="5" s="1"/>
  <c r="B9" i="5"/>
  <c r="F9" i="5"/>
  <c r="H9" i="5" s="1"/>
  <c r="B165" i="5"/>
  <c r="F165" i="5"/>
  <c r="E166" i="5"/>
  <c r="B166" i="5"/>
  <c r="F166" i="5" s="1"/>
  <c r="B118" i="5"/>
  <c r="E168" i="5"/>
  <c r="B168" i="5" s="1"/>
  <c r="F168" i="5" s="1"/>
  <c r="E173" i="5"/>
  <c r="D48" i="5"/>
  <c r="E24" i="5"/>
  <c r="B24" i="5"/>
  <c r="F24" i="5"/>
  <c r="H24" i="5" s="1"/>
  <c r="B19" i="5"/>
  <c r="F19" i="5" s="1"/>
  <c r="H19" i="5" s="1"/>
  <c r="D49" i="5"/>
  <c r="D55" i="5"/>
  <c r="D60" i="5" s="1"/>
  <c r="D65" i="5"/>
  <c r="D70" i="5" s="1"/>
  <c r="D76" i="5" s="1"/>
  <c r="D81" i="5" s="1"/>
  <c r="D86" i="5" s="1"/>
  <c r="D91" i="5" s="1"/>
  <c r="D98" i="5" s="1"/>
  <c r="D103" i="5" s="1"/>
  <c r="D108" i="5" s="1"/>
  <c r="D113" i="5" s="1"/>
  <c r="D119" i="5" s="1"/>
  <c r="D124" i="5" s="1"/>
  <c r="D129" i="5" s="1"/>
  <c r="D134" i="5" s="1"/>
  <c r="D141" i="5" s="1"/>
  <c r="D146" i="5" s="1"/>
  <c r="D151" i="5" s="1"/>
  <c r="D156" i="5" s="1"/>
  <c r="B34" i="5"/>
  <c r="F34" i="5" s="1"/>
  <c r="C11" i="5"/>
  <c r="C33" i="5"/>
  <c r="C38" i="5"/>
  <c r="C43" i="5" s="1"/>
  <c r="C48" i="5" s="1"/>
  <c r="E175" i="5"/>
  <c r="B173" i="5"/>
  <c r="F173" i="5" s="1"/>
  <c r="E11" i="5"/>
  <c r="B14" i="5"/>
  <c r="F14" i="5"/>
  <c r="H14" i="5" s="1"/>
  <c r="B33" i="5"/>
  <c r="F33" i="5"/>
  <c r="E55" i="5"/>
  <c r="B54" i="5"/>
  <c r="E48" i="5"/>
  <c r="B47" i="5"/>
  <c r="E77" i="5"/>
  <c r="E79" i="5" s="1"/>
  <c r="E120" i="5"/>
  <c r="B120" i="5" s="1"/>
  <c r="B119" i="5"/>
  <c r="F230" i="5"/>
  <c r="D235" i="5"/>
  <c r="F235" i="5" s="1"/>
  <c r="D237" i="5"/>
  <c r="F237" i="5" s="1"/>
  <c r="B170" i="5"/>
  <c r="F170" i="5"/>
  <c r="E171" i="5"/>
  <c r="B171" i="5"/>
  <c r="F171" i="5" s="1"/>
  <c r="D234" i="5"/>
  <c r="D239" i="5" s="1"/>
  <c r="D236" i="5"/>
  <c r="F236" i="5" s="1"/>
  <c r="E167" i="5"/>
  <c r="B167" i="5" s="1"/>
  <c r="F167" i="5"/>
  <c r="D241" i="5"/>
  <c r="F241" i="5" s="1"/>
  <c r="D242" i="5"/>
  <c r="F242" i="5" s="1"/>
  <c r="D240" i="5"/>
  <c r="F240" i="5" s="1"/>
  <c r="C39" i="5"/>
  <c r="C44" i="5" s="1"/>
  <c r="C49" i="5"/>
  <c r="C34" i="5"/>
  <c r="C16" i="5"/>
  <c r="C21" i="5" s="1"/>
  <c r="C26" i="5"/>
  <c r="C12" i="5"/>
  <c r="F234" i="5"/>
  <c r="F239" i="5"/>
  <c r="E122" i="5"/>
  <c r="B77" i="5"/>
  <c r="E49" i="5"/>
  <c r="E50" i="5" s="1"/>
  <c r="B48" i="5"/>
  <c r="F48" i="5" s="1"/>
  <c r="B97" i="5"/>
  <c r="E16" i="5"/>
  <c r="E12" i="5"/>
  <c r="B11" i="5"/>
  <c r="F11" i="5"/>
  <c r="H11" i="5"/>
  <c r="E17" i="5"/>
  <c r="B17" i="5" s="1"/>
  <c r="B12" i="5"/>
  <c r="E99" i="5"/>
  <c r="E101" i="5" s="1"/>
  <c r="B50" i="5"/>
  <c r="B49" i="5"/>
  <c r="E123" i="5"/>
  <c r="E124" i="5" s="1"/>
  <c r="B124" i="5" s="1"/>
  <c r="B122" i="5"/>
  <c r="B123" i="5"/>
  <c r="B99" i="5"/>
  <c r="E22" i="5"/>
  <c r="E125" i="5"/>
  <c r="B125" i="5" s="1"/>
  <c r="F16" i="6"/>
  <c r="F21" i="6" s="1"/>
  <c r="F82" i="6"/>
  <c r="F83" i="6" s="1"/>
  <c r="F84" i="6" s="1"/>
  <c r="F86" i="6" s="1"/>
  <c r="F87" i="6" s="1"/>
  <c r="F88" i="6" s="1"/>
  <c r="F89" i="6" s="1"/>
  <c r="C22" i="6"/>
  <c r="C16" i="6"/>
  <c r="B136" i="6"/>
  <c r="B137" i="6"/>
  <c r="B138" i="6"/>
  <c r="B139" i="6" s="1"/>
  <c r="B120" i="6"/>
  <c r="B121" i="6"/>
  <c r="B122" i="6"/>
  <c r="C27" i="6"/>
  <c r="C28" i="6" s="1"/>
  <c r="C33" i="6" s="1"/>
  <c r="C38" i="6" s="1"/>
  <c r="C44" i="6" s="1"/>
  <c r="G44" i="6" s="1"/>
  <c r="G19" i="6"/>
  <c r="F17" i="6"/>
  <c r="F22" i="6" s="1"/>
  <c r="B40" i="6"/>
  <c r="B55" i="6"/>
  <c r="B71" i="6" s="1"/>
  <c r="B88" i="6"/>
  <c r="B131" i="6"/>
  <c r="B132" i="6" s="1"/>
  <c r="B133" i="6"/>
  <c r="B134" i="6"/>
  <c r="B115" i="6"/>
  <c r="B116" i="6" s="1"/>
  <c r="B117" i="6" s="1"/>
  <c r="F54" i="6"/>
  <c r="F55" i="6"/>
  <c r="F53" i="6"/>
  <c r="B49" i="6"/>
  <c r="B65" i="6"/>
  <c r="B22" i="6"/>
  <c r="B33" i="6"/>
  <c r="B45" i="6"/>
  <c r="B61" i="6"/>
  <c r="G14" i="6"/>
  <c r="G150" i="6"/>
  <c r="D153" i="6"/>
  <c r="G153" i="6" s="1"/>
  <c r="B46" i="6"/>
  <c r="B62" i="6"/>
  <c r="E21" i="6"/>
  <c r="E17" i="6"/>
  <c r="E22" i="6" s="1"/>
  <c r="D109" i="6"/>
  <c r="D114" i="6"/>
  <c r="D119" i="6" s="1"/>
  <c r="D120" i="6"/>
  <c r="D110" i="6"/>
  <c r="D111" i="6"/>
  <c r="B56" i="6"/>
  <c r="B34" i="6"/>
  <c r="C32" i="6"/>
  <c r="C37" i="6" s="1"/>
  <c r="B35" i="6"/>
  <c r="G32" i="6"/>
  <c r="C29" i="6"/>
  <c r="C34" i="6"/>
  <c r="C39" i="6" s="1"/>
  <c r="C30" i="6"/>
  <c r="C35" i="6"/>
  <c r="C49" i="6"/>
  <c r="G49" i="6" s="1"/>
  <c r="C54" i="6"/>
  <c r="C45" i="6" l="1"/>
  <c r="B79" i="6"/>
  <c r="G22" i="6"/>
  <c r="B35" i="5"/>
  <c r="E37" i="5"/>
  <c r="C40" i="6"/>
  <c r="E27" i="5"/>
  <c r="B27" i="5" s="1"/>
  <c r="B22" i="5"/>
  <c r="F50" i="5"/>
  <c r="E21" i="5"/>
  <c r="B16" i="5"/>
  <c r="F16" i="5" s="1"/>
  <c r="H16" i="5" s="1"/>
  <c r="G54" i="6"/>
  <c r="C60" i="6"/>
  <c r="B104" i="6"/>
  <c r="C21" i="6"/>
  <c r="G21" i="6" s="1"/>
  <c r="G16" i="6"/>
  <c r="B101" i="5"/>
  <c r="E102" i="5"/>
  <c r="C40" i="5"/>
  <c r="C45" i="5" s="1"/>
  <c r="C50" i="5" s="1"/>
  <c r="C53" i="5" s="1"/>
  <c r="C17" i="5"/>
  <c r="C35" i="5"/>
  <c r="G37" i="6"/>
  <c r="C43" i="6"/>
  <c r="B78" i="6"/>
  <c r="F49" i="5"/>
  <c r="E80" i="5"/>
  <c r="B79" i="5"/>
  <c r="E56" i="5"/>
  <c r="B55" i="5"/>
  <c r="E203" i="5"/>
  <c r="E178" i="5"/>
  <c r="B178" i="5" s="1"/>
  <c r="F178" i="5" s="1"/>
  <c r="B175" i="5"/>
  <c r="F175" i="5" s="1"/>
  <c r="D56" i="5"/>
  <c r="D61" i="5" s="1"/>
  <c r="D66" i="5" s="1"/>
  <c r="D71" i="5" s="1"/>
  <c r="D77" i="5" s="1"/>
  <c r="D82" i="5" s="1"/>
  <c r="D87" i="5" s="1"/>
  <c r="D92" i="5" s="1"/>
  <c r="D99" i="5" s="1"/>
  <c r="D104" i="5" s="1"/>
  <c r="D109" i="5" s="1"/>
  <c r="D114" i="5" s="1"/>
  <c r="D120" i="5" s="1"/>
  <c r="D125" i="5" s="1"/>
  <c r="D130" i="5" s="1"/>
  <c r="D135" i="5" s="1"/>
  <c r="D142" i="5" s="1"/>
  <c r="D147" i="5" s="1"/>
  <c r="D152" i="5" s="1"/>
  <c r="D157" i="5" s="1"/>
  <c r="D50" i="5"/>
  <c r="E69" i="6"/>
  <c r="E65" i="6"/>
  <c r="E66" i="6" s="1"/>
  <c r="E67" i="6" s="1"/>
  <c r="G28" i="6"/>
  <c r="F29" i="6"/>
  <c r="F33" i="6"/>
  <c r="F38" i="6" s="1"/>
  <c r="G17" i="6"/>
  <c r="B72" i="6"/>
  <c r="B82" i="6"/>
  <c r="D117" i="6"/>
  <c r="D122" i="6" s="1"/>
  <c r="E127" i="5"/>
  <c r="F12" i="5"/>
  <c r="H12" i="5" s="1"/>
  <c r="E176" i="5"/>
  <c r="F32" i="5"/>
  <c r="D37" i="5"/>
  <c r="D42" i="5" s="1"/>
  <c r="G147" i="6"/>
  <c r="D152" i="6"/>
  <c r="G152" i="6" s="1"/>
  <c r="G20" i="6"/>
  <c r="E29" i="6"/>
  <c r="E33" i="6"/>
  <c r="B96" i="5"/>
  <c r="G15" i="6"/>
  <c r="E15" i="5"/>
  <c r="B10" i="5"/>
  <c r="F10" i="5" s="1"/>
  <c r="H10" i="5" s="1"/>
  <c r="G12" i="6"/>
  <c r="B30" i="6"/>
  <c r="G11" i="6"/>
  <c r="E159" i="6"/>
  <c r="G159" i="6" s="1"/>
  <c r="G158" i="6"/>
  <c r="B29" i="6"/>
  <c r="E34" i="6" l="1"/>
  <c r="E30" i="6"/>
  <c r="E35" i="6" s="1"/>
  <c r="E128" i="5"/>
  <c r="B127" i="5"/>
  <c r="F30" i="6"/>
  <c r="F35" i="6" s="1"/>
  <c r="F40" i="6" s="1"/>
  <c r="F34" i="6"/>
  <c r="F39" i="6" s="1"/>
  <c r="B89" i="6"/>
  <c r="B56" i="5"/>
  <c r="E58" i="5"/>
  <c r="B37" i="5"/>
  <c r="F37" i="5" s="1"/>
  <c r="E38" i="5"/>
  <c r="B15" i="5"/>
  <c r="F15" i="5" s="1"/>
  <c r="H15" i="5" s="1"/>
  <c r="E20" i="5"/>
  <c r="B176" i="5"/>
  <c r="F176" i="5" s="1"/>
  <c r="E177" i="5"/>
  <c r="B177" i="5" s="1"/>
  <c r="F177" i="5" s="1"/>
  <c r="E204" i="5"/>
  <c r="B204" i="5" s="1"/>
  <c r="F204" i="5" s="1"/>
  <c r="E206" i="5"/>
  <c r="E205" i="5"/>
  <c r="B205" i="5" s="1"/>
  <c r="F205" i="5" s="1"/>
  <c r="B203" i="5"/>
  <c r="F203" i="5" s="1"/>
  <c r="B94" i="6"/>
  <c r="F17" i="5"/>
  <c r="H17" i="5" s="1"/>
  <c r="C22" i="5"/>
  <c r="C27" i="5" s="1"/>
  <c r="F27" i="5" s="1"/>
  <c r="H27" i="5" s="1"/>
  <c r="F35" i="5"/>
  <c r="G45" i="6"/>
  <c r="C50" i="6"/>
  <c r="D53" i="5"/>
  <c r="D58" i="5" s="1"/>
  <c r="D63" i="5" s="1"/>
  <c r="D68" i="5" s="1"/>
  <c r="D74" i="5" s="1"/>
  <c r="D79" i="5" s="1"/>
  <c r="D84" i="5" s="1"/>
  <c r="D89" i="5" s="1"/>
  <c r="D96" i="5" s="1"/>
  <c r="D101" i="5" s="1"/>
  <c r="D106" i="5" s="1"/>
  <c r="D111" i="5" s="1"/>
  <c r="D117" i="5" s="1"/>
  <c r="D122" i="5" s="1"/>
  <c r="D127" i="5" s="1"/>
  <c r="D132" i="5" s="1"/>
  <c r="D139" i="5" s="1"/>
  <c r="D144" i="5" s="1"/>
  <c r="D149" i="5" s="1"/>
  <c r="D154" i="5" s="1"/>
  <c r="D47" i="5"/>
  <c r="F47" i="5" s="1"/>
  <c r="E76" i="6"/>
  <c r="E70" i="6"/>
  <c r="E71" i="6" s="1"/>
  <c r="E72" i="6" s="1"/>
  <c r="E103" i="5"/>
  <c r="B102" i="5"/>
  <c r="G60" i="6"/>
  <c r="C65" i="6"/>
  <c r="C46" i="6"/>
  <c r="B95" i="6"/>
  <c r="G29" i="6"/>
  <c r="G30" i="6"/>
  <c r="E38" i="6"/>
  <c r="G38" i="6" s="1"/>
  <c r="G33" i="6"/>
  <c r="B98" i="6"/>
  <c r="B80" i="5"/>
  <c r="E81" i="5"/>
  <c r="C48" i="6"/>
  <c r="G43" i="6"/>
  <c r="F53" i="5"/>
  <c r="C54" i="5"/>
  <c r="C58" i="5"/>
  <c r="C63" i="5" s="1"/>
  <c r="C68" i="5" s="1"/>
  <c r="C74" i="5" s="1"/>
  <c r="B21" i="5"/>
  <c r="F21" i="5" s="1"/>
  <c r="H21" i="5" s="1"/>
  <c r="E26" i="5"/>
  <c r="B26" i="5" s="1"/>
  <c r="F26" i="5" s="1"/>
  <c r="H26" i="5" s="1"/>
  <c r="B38" i="5" l="1"/>
  <c r="F38" i="5" s="1"/>
  <c r="E39" i="5"/>
  <c r="E59" i="5"/>
  <c r="B58" i="5"/>
  <c r="F58" i="5" s="1"/>
  <c r="E129" i="5"/>
  <c r="B128" i="5"/>
  <c r="C79" i="5"/>
  <c r="F74" i="5"/>
  <c r="G48" i="6"/>
  <c r="C53" i="6"/>
  <c r="G46" i="6"/>
  <c r="C51" i="6"/>
  <c r="B103" i="5"/>
  <c r="E104" i="5"/>
  <c r="E208" i="5"/>
  <c r="B206" i="5"/>
  <c r="F206" i="5" s="1"/>
  <c r="E25" i="5"/>
  <c r="B25" i="5" s="1"/>
  <c r="F25" i="5" s="1"/>
  <c r="H25" i="5" s="1"/>
  <c r="B20" i="5"/>
  <c r="F20" i="5" s="1"/>
  <c r="H20" i="5" s="1"/>
  <c r="F22" i="5"/>
  <c r="H22" i="5" s="1"/>
  <c r="B105" i="6"/>
  <c r="E40" i="6"/>
  <c r="G40" i="6" s="1"/>
  <c r="G35" i="6"/>
  <c r="E92" i="6"/>
  <c r="E93" i="6" s="1"/>
  <c r="E94" i="6" s="1"/>
  <c r="E95" i="6" s="1"/>
  <c r="E86" i="6"/>
  <c r="E87" i="6" s="1"/>
  <c r="E88" i="6" s="1"/>
  <c r="E89" i="6" s="1"/>
  <c r="E102" i="6"/>
  <c r="E103" i="6" s="1"/>
  <c r="E104" i="6" s="1"/>
  <c r="E105" i="6" s="1"/>
  <c r="E81" i="6"/>
  <c r="E82" i="6" s="1"/>
  <c r="E83" i="6" s="1"/>
  <c r="E84" i="6" s="1"/>
  <c r="E77" i="6"/>
  <c r="E78" i="6" s="1"/>
  <c r="E79" i="6" s="1"/>
  <c r="E97" i="6"/>
  <c r="E98" i="6" s="1"/>
  <c r="E99" i="6" s="1"/>
  <c r="E100" i="6" s="1"/>
  <c r="F54" i="5"/>
  <c r="C55" i="5"/>
  <c r="C59" i="5"/>
  <c r="C64" i="5" s="1"/>
  <c r="C69" i="5" s="1"/>
  <c r="C75" i="5" s="1"/>
  <c r="E82" i="5"/>
  <c r="B81" i="5"/>
  <c r="C70" i="6"/>
  <c r="G65" i="6"/>
  <c r="G50" i="6"/>
  <c r="C55" i="6"/>
  <c r="E39" i="6"/>
  <c r="G39" i="6" s="1"/>
  <c r="G34" i="6"/>
  <c r="E210" i="5" l="1"/>
  <c r="B210" i="5" s="1"/>
  <c r="F210" i="5" s="1"/>
  <c r="E211" i="5"/>
  <c r="E209" i="5"/>
  <c r="B209" i="5" s="1"/>
  <c r="F209" i="5" s="1"/>
  <c r="B208" i="5"/>
  <c r="F208" i="5" s="1"/>
  <c r="C84" i="5"/>
  <c r="C89" i="5" s="1"/>
  <c r="C96" i="5" s="1"/>
  <c r="F79" i="5"/>
  <c r="E40" i="5"/>
  <c r="B39" i="5"/>
  <c r="F39" i="5" s="1"/>
  <c r="G70" i="6"/>
  <c r="C77" i="6"/>
  <c r="C60" i="5"/>
  <c r="C65" i="5" s="1"/>
  <c r="C70" i="5" s="1"/>
  <c r="C76" i="5" s="1"/>
  <c r="C56" i="5"/>
  <c r="F55" i="5"/>
  <c r="E106" i="5"/>
  <c r="B104" i="5"/>
  <c r="G53" i="6"/>
  <c r="C59" i="6"/>
  <c r="E84" i="5"/>
  <c r="B82" i="5"/>
  <c r="G51" i="6"/>
  <c r="C56" i="6"/>
  <c r="E60" i="5"/>
  <c r="B59" i="5"/>
  <c r="F59" i="5" s="1"/>
  <c r="C80" i="5"/>
  <c r="F75" i="5"/>
  <c r="C61" i="6"/>
  <c r="G55" i="6"/>
  <c r="B129" i="5"/>
  <c r="E130" i="5"/>
  <c r="C61" i="5" l="1"/>
  <c r="C66" i="5" s="1"/>
  <c r="C71" i="5" s="1"/>
  <c r="C77" i="5" s="1"/>
  <c r="F56" i="5"/>
  <c r="B84" i="5"/>
  <c r="F84" i="5" s="1"/>
  <c r="E85" i="5"/>
  <c r="C81" i="5"/>
  <c r="F76" i="5"/>
  <c r="E43" i="5"/>
  <c r="B43" i="5" s="1"/>
  <c r="F43" i="5" s="1"/>
  <c r="E45" i="5"/>
  <c r="B45" i="5" s="1"/>
  <c r="F45" i="5" s="1"/>
  <c r="E44" i="5"/>
  <c r="B44" i="5" s="1"/>
  <c r="F44" i="5" s="1"/>
  <c r="E42" i="5"/>
  <c r="B42" i="5" s="1"/>
  <c r="F42" i="5" s="1"/>
  <c r="B40" i="5"/>
  <c r="F40" i="5" s="1"/>
  <c r="C62" i="6"/>
  <c r="G56" i="6"/>
  <c r="B106" i="5"/>
  <c r="E107" i="5"/>
  <c r="G77" i="6"/>
  <c r="C82" i="6"/>
  <c r="E213" i="5"/>
  <c r="B211" i="5"/>
  <c r="F211" i="5" s="1"/>
  <c r="C66" i="6"/>
  <c r="G61" i="6"/>
  <c r="B60" i="5"/>
  <c r="F60" i="5" s="1"/>
  <c r="E61" i="5"/>
  <c r="E132" i="5"/>
  <c r="B130" i="5"/>
  <c r="C85" i="5"/>
  <c r="C90" i="5" s="1"/>
  <c r="C97" i="5" s="1"/>
  <c r="F80" i="5"/>
  <c r="C64" i="6"/>
  <c r="G59" i="6"/>
  <c r="C101" i="5"/>
  <c r="F96" i="5"/>
  <c r="G64" i="6" l="1"/>
  <c r="C69" i="6"/>
  <c r="B132" i="5"/>
  <c r="E133" i="5"/>
  <c r="G66" i="6"/>
  <c r="C71" i="6"/>
  <c r="C67" i="6"/>
  <c r="G62" i="6"/>
  <c r="C82" i="5"/>
  <c r="F77" i="5"/>
  <c r="B61" i="5"/>
  <c r="F61" i="5" s="1"/>
  <c r="E63" i="5"/>
  <c r="E108" i="5"/>
  <c r="B107" i="5"/>
  <c r="E86" i="5"/>
  <c r="B85" i="5"/>
  <c r="F85" i="5" s="1"/>
  <c r="C87" i="6"/>
  <c r="G82" i="6"/>
  <c r="C86" i="5"/>
  <c r="C91" i="5" s="1"/>
  <c r="C98" i="5" s="1"/>
  <c r="F81" i="5"/>
  <c r="C106" i="5"/>
  <c r="C111" i="5" s="1"/>
  <c r="C117" i="5" s="1"/>
  <c r="F101" i="5"/>
  <c r="C102" i="5"/>
  <c r="F97" i="5"/>
  <c r="E214" i="5"/>
  <c r="B214" i="5" s="1"/>
  <c r="F214" i="5" s="1"/>
  <c r="E215" i="5"/>
  <c r="B215" i="5" s="1"/>
  <c r="F215" i="5" s="1"/>
  <c r="E216" i="5"/>
  <c r="B213" i="5"/>
  <c r="F213" i="5" s="1"/>
  <c r="F106" i="5"/>
  <c r="C107" i="5" l="1"/>
  <c r="C112" i="5" s="1"/>
  <c r="C118" i="5" s="1"/>
  <c r="F102" i="5"/>
  <c r="C103" i="5"/>
  <c r="F98" i="5"/>
  <c r="B86" i="5"/>
  <c r="F86" i="5" s="1"/>
  <c r="E87" i="5"/>
  <c r="C72" i="6"/>
  <c r="G67" i="6"/>
  <c r="C122" i="5"/>
  <c r="F117" i="5"/>
  <c r="G87" i="6"/>
  <c r="C93" i="6"/>
  <c r="E109" i="5"/>
  <c r="B108" i="5"/>
  <c r="C87" i="5"/>
  <c r="C92" i="5" s="1"/>
  <c r="C99" i="5" s="1"/>
  <c r="F82" i="5"/>
  <c r="E218" i="5"/>
  <c r="B216" i="5"/>
  <c r="F216" i="5" s="1"/>
  <c r="F107" i="5"/>
  <c r="C78" i="6"/>
  <c r="G71" i="6"/>
  <c r="G69" i="6"/>
  <c r="C76" i="6"/>
  <c r="B63" i="5"/>
  <c r="F63" i="5" s="1"/>
  <c r="E64" i="5"/>
  <c r="E134" i="5"/>
  <c r="B133" i="5"/>
  <c r="C81" i="6" l="1"/>
  <c r="G76" i="6"/>
  <c r="G93" i="6"/>
  <c r="C98" i="6"/>
  <c r="B134" i="5"/>
  <c r="E135" i="5"/>
  <c r="B135" i="5" s="1"/>
  <c r="C104" i="5"/>
  <c r="F99" i="5"/>
  <c r="C79" i="6"/>
  <c r="G72" i="6"/>
  <c r="C108" i="5"/>
  <c r="C113" i="5" s="1"/>
  <c r="C119" i="5" s="1"/>
  <c r="F103" i="5"/>
  <c r="E65" i="5"/>
  <c r="B64" i="5"/>
  <c r="F64" i="5" s="1"/>
  <c r="F108" i="5"/>
  <c r="E89" i="5"/>
  <c r="B87" i="5"/>
  <c r="F87" i="5" s="1"/>
  <c r="C83" i="6"/>
  <c r="G78" i="6"/>
  <c r="B218" i="5"/>
  <c r="F218" i="5" s="1"/>
  <c r="E219" i="5"/>
  <c r="B219" i="5" s="1"/>
  <c r="F219" i="5" s="1"/>
  <c r="E221" i="5"/>
  <c r="B221" i="5" s="1"/>
  <c r="F221" i="5" s="1"/>
  <c r="E220" i="5"/>
  <c r="B220" i="5" s="1"/>
  <c r="F220" i="5" s="1"/>
  <c r="E111" i="5"/>
  <c r="B109" i="5"/>
  <c r="C127" i="5"/>
  <c r="F122" i="5"/>
  <c r="F118" i="5"/>
  <c r="C123" i="5"/>
  <c r="E90" i="5" l="1"/>
  <c r="B89" i="5"/>
  <c r="F89" i="5" s="1"/>
  <c r="C103" i="6"/>
  <c r="G98" i="6"/>
  <c r="C132" i="5"/>
  <c r="F127" i="5"/>
  <c r="G83" i="6"/>
  <c r="C88" i="6"/>
  <c r="C109" i="5"/>
  <c r="C114" i="5" s="1"/>
  <c r="C120" i="5" s="1"/>
  <c r="F104" i="5"/>
  <c r="C128" i="5"/>
  <c r="F123" i="5"/>
  <c r="F109" i="5"/>
  <c r="F119" i="5"/>
  <c r="C124" i="5"/>
  <c r="E112" i="5"/>
  <c r="B111" i="5"/>
  <c r="F111" i="5" s="1"/>
  <c r="E66" i="5"/>
  <c r="B65" i="5"/>
  <c r="F65" i="5" s="1"/>
  <c r="C84" i="6"/>
  <c r="G79" i="6"/>
  <c r="G81" i="6"/>
  <c r="C86" i="6"/>
  <c r="C129" i="5" l="1"/>
  <c r="F124" i="5"/>
  <c r="C94" i="6"/>
  <c r="G88" i="6"/>
  <c r="C133" i="5"/>
  <c r="F128" i="5"/>
  <c r="C115" i="6"/>
  <c r="C120" i="6" s="1"/>
  <c r="G103" i="6"/>
  <c r="E70" i="5"/>
  <c r="B70" i="5" s="1"/>
  <c r="F70" i="5" s="1"/>
  <c r="E69" i="5"/>
  <c r="B69" i="5" s="1"/>
  <c r="F69" i="5" s="1"/>
  <c r="B66" i="5"/>
  <c r="F66" i="5" s="1"/>
  <c r="E71" i="5"/>
  <c r="B71" i="5" s="1"/>
  <c r="F71" i="5" s="1"/>
  <c r="E68" i="5"/>
  <c r="B68" i="5" s="1"/>
  <c r="F68" i="5" s="1"/>
  <c r="C92" i="6"/>
  <c r="G86" i="6"/>
  <c r="G84" i="6"/>
  <c r="C89" i="6"/>
  <c r="B112" i="5"/>
  <c r="F112" i="5" s="1"/>
  <c r="E113" i="5"/>
  <c r="C125" i="5"/>
  <c r="F120" i="5"/>
  <c r="C139" i="5"/>
  <c r="C144" i="5" s="1"/>
  <c r="C149" i="5" s="1"/>
  <c r="C154" i="5" s="1"/>
  <c r="F132" i="5"/>
  <c r="E91" i="5"/>
  <c r="B90" i="5"/>
  <c r="F90" i="5" s="1"/>
  <c r="E114" i="5" l="1"/>
  <c r="B114" i="5" s="1"/>
  <c r="F114" i="5" s="1"/>
  <c r="B113" i="5"/>
  <c r="F113" i="5" s="1"/>
  <c r="C99" i="6"/>
  <c r="G94" i="6"/>
  <c r="C97" i="6"/>
  <c r="G92" i="6"/>
  <c r="B91" i="5"/>
  <c r="F91" i="5" s="1"/>
  <c r="E92" i="5"/>
  <c r="B92" i="5" s="1"/>
  <c r="F92" i="5" s="1"/>
  <c r="C130" i="5"/>
  <c r="F125" i="5"/>
  <c r="C95" i="6"/>
  <c r="G89" i="6"/>
  <c r="C140" i="5"/>
  <c r="C145" i="5" s="1"/>
  <c r="C150" i="5" s="1"/>
  <c r="C155" i="5" s="1"/>
  <c r="F133" i="5"/>
  <c r="C134" i="5"/>
  <c r="F129" i="5"/>
  <c r="C141" i="5" l="1"/>
  <c r="C146" i="5" s="1"/>
  <c r="C151" i="5" s="1"/>
  <c r="C156" i="5" s="1"/>
  <c r="F134" i="5"/>
  <c r="C100" i="6"/>
  <c r="G95" i="6"/>
  <c r="C104" i="6"/>
  <c r="G99" i="6"/>
  <c r="C135" i="5"/>
  <c r="F130" i="5"/>
  <c r="C102" i="6"/>
  <c r="G97" i="6"/>
  <c r="C105" i="6" l="1"/>
  <c r="G100" i="6"/>
  <c r="C142" i="5"/>
  <c r="C147" i="5" s="1"/>
  <c r="C152" i="5" s="1"/>
  <c r="C157" i="5" s="1"/>
  <c r="C182" i="5" s="1"/>
  <c r="C183" i="5" s="1"/>
  <c r="C184" i="5" s="1"/>
  <c r="C185" i="5" s="1"/>
  <c r="C187" i="5" s="1"/>
  <c r="C188" i="5" s="1"/>
  <c r="F135" i="5"/>
  <c r="G102" i="6"/>
  <c r="C114" i="6"/>
  <c r="C119" i="6" s="1"/>
  <c r="C116" i="6"/>
  <c r="C121" i="6" s="1"/>
  <c r="G104" i="6"/>
  <c r="C189" i="5" l="1"/>
  <c r="C193" i="5"/>
  <c r="C198" i="5" s="1"/>
  <c r="C117" i="6"/>
  <c r="C122" i="6" s="1"/>
  <c r="C109" i="6"/>
  <c r="G105" i="6"/>
  <c r="C126" i="6" l="1"/>
  <c r="C110" i="6"/>
  <c r="C190" i="5"/>
  <c r="C194" i="5"/>
  <c r="C199" i="5" s="1"/>
  <c r="C192" i="5" l="1"/>
  <c r="C197" i="5" s="1"/>
  <c r="C195" i="5"/>
  <c r="C200" i="5" s="1"/>
  <c r="C111" i="6"/>
  <c r="C127" i="6"/>
  <c r="C132" i="6" s="1"/>
  <c r="C137" i="6" s="1"/>
  <c r="C112" i="6" l="1"/>
  <c r="C129" i="6" s="1"/>
  <c r="C128" i="6"/>
  <c r="C133" i="6" s="1"/>
  <c r="C138" i="6" s="1"/>
  <c r="C131" i="6" l="1"/>
  <c r="C136" i="6" s="1"/>
  <c r="C134" i="6"/>
  <c r="C139" i="6" s="1"/>
</calcChain>
</file>

<file path=xl/sharedStrings.xml><?xml version="1.0" encoding="utf-8"?>
<sst xmlns="http://schemas.openxmlformats.org/spreadsheetml/2006/main" count="442" uniqueCount="54">
  <si>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</si>
  <si>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</si>
  <si>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</si>
  <si>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</si>
  <si>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</si>
  <si>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</si>
  <si>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</si>
  <si>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</si>
  <si>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</si>
  <si>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</si>
  <si>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</si>
  <si>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</si>
  <si>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</si>
  <si>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</si>
  <si>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</si>
  <si>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</si>
  <si>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</si>
  <si>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</si>
  <si>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</si>
  <si>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</si>
  <si>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</si>
  <si>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</si>
  <si>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</si>
  <si>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</si>
  <si>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</si>
  <si>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</si>
  <si>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</si>
  <si>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</si>
  <si>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</si>
  <si>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</si>
  <si>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</si>
  <si>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</si>
  <si>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</si>
  <si>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</si>
  <si>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</si>
  <si>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</si>
  <si>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</si>
  <si>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</si>
  <si>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</si>
  <si>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</si>
  <si>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</si>
  <si>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</si>
  <si>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</si>
  <si>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</si>
  <si>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t>Плата за услуги по управлению изменением режима потребления электрической энергии для потребителей 1-2 ЦК</t>
  </si>
  <si>
    <t>Цена на мощность на розничном рынке с учетом платы за услуги по управлению изменением режима потребления электрической энергии для потребителей 3-6 ЦК</t>
  </si>
  <si>
    <t>менее 670</t>
  </si>
  <si>
    <t>670-10000</t>
  </si>
  <si>
    <t>более 10000</t>
  </si>
  <si>
    <r>
      <t xml:space="preserve">     АО «НЭСК» на ноябрь</t>
    </r>
    <r>
      <rPr>
        <b/>
        <sz val="14"/>
        <color rgb="FF7030A0"/>
        <rFont val="Times New Roman"/>
        <family val="1"/>
        <charset val="204"/>
      </rPr>
      <t xml:space="preserve">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</si>
  <si>
    <t>НЭСК</t>
  </si>
  <si>
    <t>КВАНТ</t>
  </si>
  <si>
    <t>Кубань</t>
  </si>
  <si>
    <t>Ростов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</si>
</sst>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00"/>
    <numFmt numFmtId="165" formatCode="0.00000"/>
    <numFmt numFmtId="166" formatCode="0.00000000"/>
    <numFmt numFmtId="167" formatCode="0.0000000"/>
    <numFmt numFmtId="168" formatCode="0.000000"/>
    <numFmt numFmtId="169" formatCode="#,##0.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2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 wrapText="1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top" wrapText="1"/>
    </xf>
    <xf numFmtId="0" fontId="12" fillId="0" borderId="0" xfId="0" applyFont="1"/>
    <xf numFmtId="164" fontId="1" fillId="0" borderId="2" xfId="0" applyNumberFormat="1" applyFont="1" applyBorder="1" applyAlignment="1">
      <alignment horizontal="center" vertical="top"/>
    </xf>
    <xf numFmtId="165" fontId="1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165" fontId="11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/>
    <xf numFmtId="166" fontId="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2" fillId="0" borderId="6" xfId="0" applyFont="1" applyBorder="1" applyAlignment="1">
      <alignment horizontal="left"/>
    </xf>
    <xf numFmtId="0" fontId="0" fillId="0" borderId="6" xfId="0" applyBorder="1"/>
    <xf numFmtId="0" fontId="13" fillId="0" borderId="6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/>
    </xf>
    <xf numFmtId="165" fontId="14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1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2" fontId="14" fillId="0" borderId="6" xfId="0" applyNumberFormat="1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65" fontId="16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top"/>
    </xf>
    <xf numFmtId="165" fontId="5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167" fontId="0" fillId="0" borderId="0" xfId="0" applyNumberFormat="1"/>
    <xf numFmtId="2" fontId="0" fillId="0" borderId="0" xfId="0" applyNumberFormat="1"/>
    <xf numFmtId="164" fontId="0" fillId="0" borderId="0" xfId="0" applyNumberFormat="1"/>
    <xf numFmtId="168" fontId="0" fillId="0" borderId="0" xfId="0" applyNumberFormat="1"/>
    <xf numFmtId="0" fontId="16" fillId="0" borderId="2" xfId="0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169" fontId="14" fillId="0" borderId="13" xfId="0" applyNumberFormat="1" applyFont="1" applyBorder="1" applyAlignment="1">
      <alignment horizontal="center" vertical="top"/>
    </xf>
    <xf numFmtId="169" fontId="14" fillId="0" borderId="6" xfId="0" applyNumberFormat="1" applyFont="1" applyBorder="1" applyAlignment="1">
      <alignment horizontal="center" vertical="top"/>
    </xf>
    <xf numFmtId="169" fontId="14" fillId="0" borderId="16" xfId="0" applyNumberFormat="1" applyFont="1" applyBorder="1" applyAlignment="1">
      <alignment horizontal="center" vertical="top"/>
    </xf>
    <xf numFmtId="164" fontId="14" fillId="0" borderId="13" xfId="0" applyNumberFormat="1" applyFont="1" applyBorder="1" applyAlignment="1">
      <alignment horizontal="center" vertical="top"/>
    </xf>
    <xf numFmtId="164" fontId="14" fillId="0" borderId="14" xfId="0" applyNumberFormat="1" applyFont="1" applyBorder="1" applyAlignment="1">
      <alignment horizontal="center" vertical="top"/>
    </xf>
    <xf numFmtId="164" fontId="14" fillId="0" borderId="15" xfId="0" applyNumberFormat="1" applyFont="1" applyBorder="1" applyAlignment="1">
      <alignment horizontal="center" vertical="top"/>
    </xf>
    <xf numFmtId="164" fontId="14" fillId="0" borderId="17" xfId="0" applyNumberFormat="1" applyFont="1" applyBorder="1" applyAlignment="1">
      <alignment horizontal="center" vertical="top"/>
    </xf>
    <xf numFmtId="164" fontId="14" fillId="2" borderId="13" xfId="0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wrapText="1"/>
    </xf>
    <xf numFmtId="165" fontId="5" fillId="4" borderId="2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99CCFF"/>
      <color rgb="FFFF7C80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N171"/>
  <sheetViews>
    <sheetView tabSelected="1" zoomScale="70" zoomScaleNormal="70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12" sqref="H12:I13"/>
    </sheetView>
  </sheetViews>
  <sheetFormatPr defaultRowHeight="15" x14ac:dyDescent="0.25"/>
  <cols>
    <col min="1" max="1" width="15.140625" customWidth="1"/>
    <col min="2" max="2" width="16.85546875" customWidth="1"/>
    <col min="3" max="3" width="22.7109375" customWidth="1"/>
    <col min="4" max="4" width="21" customWidth="1"/>
    <col min="5" max="5" width="22.85546875" customWidth="1"/>
    <col min="6" max="6" width="23.140625" customWidth="1"/>
    <col min="7" max="7" width="21.140625" customWidth="1"/>
    <col min="8" max="8" width="11.7109375" bestFit="1" customWidth="1"/>
    <col min="10" max="10" width="24.42578125" customWidth="1"/>
    <col min="11" max="11" width="19.85546875" customWidth="1"/>
    <col min="12" max="13" width="20.42578125" customWidth="1"/>
    <col min="14" max="14" width="27.140625" customWidth="1"/>
  </cols>
  <sheetData>
    <row r="2" spans="1:14" ht="18.75" x14ac:dyDescent="0.3">
      <c r="A2" s="83" t="s">
        <v>0</v>
      </c>
      <c r="B2" s="83"/>
      <c r="C2" s="83"/>
      <c r="D2" s="83"/>
      <c r="E2" s="83"/>
      <c r="F2" s="83"/>
      <c r="G2" s="83"/>
    </row>
    <row r="3" spans="1:14" ht="18.75" x14ac:dyDescent="0.3">
      <c r="A3" s="94" t="s">
        <v>49</v>
      </c>
      <c r="B3" s="94"/>
      <c r="C3" s="94"/>
      <c r="D3" s="94"/>
      <c r="E3" s="94"/>
      <c r="F3" s="94"/>
      <c r="G3" s="94"/>
    </row>
    <row r="4" spans="1:14" ht="16.5" thickBot="1" x14ac:dyDescent="0.3">
      <c r="A4" s="5" t="s">
        <v>1</v>
      </c>
      <c r="B4" s="5"/>
      <c r="C4" s="6"/>
      <c r="D4" s="5"/>
      <c r="E4" s="5"/>
      <c r="F4" s="5"/>
      <c r="G4" s="7" t="s">
        <v>2</v>
      </c>
    </row>
    <row r="5" spans="1:14" ht="116.25" customHeight="1" thickBot="1" x14ac:dyDescent="0.3">
      <c r="A5" s="22" t="s">
        <v>3</v>
      </c>
      <c r="B5" s="22" t="s">
        <v>4</v>
      </c>
      <c r="C5" s="22" t="s">
        <v>41</v>
      </c>
      <c r="D5" s="22" t="s">
        <v>6</v>
      </c>
      <c r="E5" s="22" t="s">
        <v>44</v>
      </c>
      <c r="F5" s="22" t="s">
        <v>31</v>
      </c>
      <c r="G5" s="22" t="s">
        <v>32</v>
      </c>
    </row>
    <row r="6" spans="1:14" ht="16.5" thickBot="1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3">
        <v>7</v>
      </c>
    </row>
    <row r="7" spans="1:14" ht="16.5" thickBot="1" x14ac:dyDescent="0.3">
      <c r="A7" s="84" t="s">
        <v>7</v>
      </c>
      <c r="B7" s="84"/>
      <c r="C7" s="84"/>
      <c r="D7" s="84"/>
      <c r="E7" s="84"/>
      <c r="F7" s="84"/>
      <c r="G7" s="84"/>
    </row>
    <row r="8" spans="1:14" ht="16.5" thickBot="1" x14ac:dyDescent="0.3">
      <c r="A8" s="76" t="s">
        <v>42</v>
      </c>
      <c r="B8" s="77"/>
      <c r="C8" s="77"/>
      <c r="D8" s="77"/>
      <c r="E8" s="77"/>
      <c r="F8" s="77"/>
      <c r="G8" s="78"/>
    </row>
    <row r="9" spans="1:14" ht="16.5" thickBot="1" x14ac:dyDescent="0.3">
      <c r="A9" s="1" t="s">
        <v>8</v>
      </c>
      <c r="B9" s="56">
        <v>0.76141000000000003</v>
      </c>
      <c r="C9" s="59">
        <v>4.81E-3</v>
      </c>
      <c r="D9" s="55">
        <v>2.3960699999999999</v>
      </c>
      <c r="E9" s="59">
        <v>8.3000000000000001E-4</v>
      </c>
      <c r="F9" s="59">
        <v>3.8369800000000001</v>
      </c>
      <c r="G9" s="2">
        <f>SUM(B9:F9)</f>
        <v>7.0000999999999998</v>
      </c>
      <c r="H9" s="8">
        <f>E9+C9</f>
        <v>5.64E-3</v>
      </c>
      <c r="J9" s="62"/>
      <c r="K9" s="62"/>
      <c r="L9" s="62"/>
      <c r="M9" s="60"/>
      <c r="N9" s="64"/>
    </row>
    <row r="10" spans="1:14" ht="16.5" thickBot="1" x14ac:dyDescent="0.3">
      <c r="A10" s="1" t="s">
        <v>9</v>
      </c>
      <c r="B10" s="11">
        <f>B9</f>
        <v>0.76141000000000003</v>
      </c>
      <c r="C10" s="13">
        <f>C9</f>
        <v>4.81E-3</v>
      </c>
      <c r="D10" s="55">
        <v>3.1413899999999999</v>
      </c>
      <c r="E10" s="13">
        <f>E9</f>
        <v>8.3000000000000001E-4</v>
      </c>
      <c r="F10" s="13">
        <f>F9</f>
        <v>3.8369800000000001</v>
      </c>
      <c r="G10" s="2">
        <f>SUM(B10:F10)</f>
        <v>7.7454200000000002</v>
      </c>
      <c r="H10" s="8"/>
      <c r="J10" s="62"/>
      <c r="K10" s="62"/>
      <c r="L10" s="62"/>
      <c r="M10" s="60"/>
      <c r="N10" s="64"/>
    </row>
    <row r="11" spans="1:14" ht="16.5" thickBot="1" x14ac:dyDescent="0.3">
      <c r="A11" s="1" t="s">
        <v>10</v>
      </c>
      <c r="B11" s="11">
        <f>B10</f>
        <v>0.76141000000000003</v>
      </c>
      <c r="C11" s="13">
        <f t="shared" ref="C11:C12" si="0">C10</f>
        <v>4.81E-3</v>
      </c>
      <c r="D11" s="55">
        <v>4.8540400000000004</v>
      </c>
      <c r="E11" s="13">
        <f>E9</f>
        <v>8.3000000000000001E-4</v>
      </c>
      <c r="F11" s="13">
        <f>F9</f>
        <v>3.8369800000000001</v>
      </c>
      <c r="G11" s="2">
        <f>SUM(B11:F11)</f>
        <v>9.4580699999999993</v>
      </c>
      <c r="H11" s="8"/>
      <c r="J11" s="62"/>
      <c r="K11" s="62"/>
      <c r="L11" s="62"/>
      <c r="M11" s="60"/>
      <c r="N11" s="64"/>
    </row>
    <row r="12" spans="1:14" ht="18" customHeight="1" thickBot="1" x14ac:dyDescent="0.3">
      <c r="A12" s="1" t="s">
        <v>11</v>
      </c>
      <c r="B12" s="11">
        <f>B11</f>
        <v>0.76141000000000003</v>
      </c>
      <c r="C12" s="13">
        <f t="shared" si="0"/>
        <v>4.81E-3</v>
      </c>
      <c r="D12" s="55">
        <v>6.4710200000000002</v>
      </c>
      <c r="E12" s="13">
        <f>E9</f>
        <v>8.3000000000000001E-4</v>
      </c>
      <c r="F12" s="13">
        <f>F9</f>
        <v>3.8369800000000001</v>
      </c>
      <c r="G12" s="2">
        <f>SUM(B12:F12)</f>
        <v>11.075049999999999</v>
      </c>
      <c r="H12" s="8"/>
      <c r="I12" s="63"/>
      <c r="J12" s="62"/>
      <c r="K12" s="62"/>
      <c r="L12" s="62"/>
      <c r="M12" s="60"/>
      <c r="N12" s="64"/>
    </row>
    <row r="13" spans="1:14" ht="16.5" thickBot="1" x14ac:dyDescent="0.3">
      <c r="A13" s="76" t="s">
        <v>29</v>
      </c>
      <c r="B13" s="77"/>
      <c r="C13" s="77"/>
      <c r="D13" s="77"/>
      <c r="E13" s="77"/>
      <c r="F13" s="77"/>
      <c r="G13" s="78"/>
      <c r="H13" s="8"/>
      <c r="I13" s="63"/>
    </row>
    <row r="14" spans="1:14" ht="16.5" thickBot="1" x14ac:dyDescent="0.3">
      <c r="A14" s="1" t="s">
        <v>8</v>
      </c>
      <c r="B14" s="56">
        <v>0.32352999999999998</v>
      </c>
      <c r="C14" s="13">
        <f>C9</f>
        <v>4.81E-3</v>
      </c>
      <c r="D14" s="13">
        <f>D9</f>
        <v>2.3960699999999999</v>
      </c>
      <c r="E14" s="13">
        <f>E9</f>
        <v>8.3000000000000001E-4</v>
      </c>
      <c r="F14" s="13">
        <f>F9</f>
        <v>3.8369800000000001</v>
      </c>
      <c r="G14" s="2">
        <f>SUM(B14:F14)</f>
        <v>6.5622199999999999</v>
      </c>
      <c r="H14" s="8"/>
    </row>
    <row r="15" spans="1:14" ht="16.5" thickBot="1" x14ac:dyDescent="0.3">
      <c r="A15" s="1" t="s">
        <v>9</v>
      </c>
      <c r="B15" s="11">
        <f>B14</f>
        <v>0.32352999999999998</v>
      </c>
      <c r="C15" s="13">
        <f>C10</f>
        <v>4.81E-3</v>
      </c>
      <c r="D15" s="13">
        <f t="shared" ref="D15:D17" si="1">D10</f>
        <v>3.1413899999999999</v>
      </c>
      <c r="E15" s="13">
        <f t="shared" ref="E15:F17" si="2">E14</f>
        <v>8.3000000000000001E-4</v>
      </c>
      <c r="F15" s="13">
        <f t="shared" si="2"/>
        <v>3.8369800000000001</v>
      </c>
      <c r="G15" s="2">
        <f>SUM(B15:F15)</f>
        <v>7.3075399999999995</v>
      </c>
      <c r="H15" s="8"/>
    </row>
    <row r="16" spans="1:14" ht="16.5" thickBot="1" x14ac:dyDescent="0.3">
      <c r="A16" s="1" t="s">
        <v>10</v>
      </c>
      <c r="B16" s="11">
        <f>B14</f>
        <v>0.32352999999999998</v>
      </c>
      <c r="C16" s="13">
        <f>C11</f>
        <v>4.81E-3</v>
      </c>
      <c r="D16" s="13">
        <f t="shared" si="1"/>
        <v>4.8540400000000004</v>
      </c>
      <c r="E16" s="13">
        <f t="shared" si="2"/>
        <v>8.3000000000000001E-4</v>
      </c>
      <c r="F16" s="13">
        <f t="shared" si="2"/>
        <v>3.8369800000000001</v>
      </c>
      <c r="G16" s="2">
        <f>SUM(B16:F16)</f>
        <v>9.0201899999999995</v>
      </c>
      <c r="H16" s="8"/>
    </row>
    <row r="17" spans="1:12" ht="16.5" thickBot="1" x14ac:dyDescent="0.3">
      <c r="A17" s="1" t="s">
        <v>11</v>
      </c>
      <c r="B17" s="11">
        <f>B14</f>
        <v>0.32352999999999998</v>
      </c>
      <c r="C17" s="13">
        <f>C12</f>
        <v>4.81E-3</v>
      </c>
      <c r="D17" s="13">
        <f t="shared" si="1"/>
        <v>6.4710200000000002</v>
      </c>
      <c r="E17" s="13">
        <f t="shared" si="2"/>
        <v>8.3000000000000001E-4</v>
      </c>
      <c r="F17" s="13">
        <f t="shared" si="2"/>
        <v>3.8369800000000001</v>
      </c>
      <c r="G17" s="2">
        <f>SUM(B17:F17)</f>
        <v>10.637169999999999</v>
      </c>
      <c r="H17" s="8"/>
    </row>
    <row r="18" spans="1:12" ht="16.5" thickBot="1" x14ac:dyDescent="0.3">
      <c r="A18" s="85" t="s">
        <v>30</v>
      </c>
      <c r="B18" s="85"/>
      <c r="C18" s="85"/>
      <c r="D18" s="85"/>
      <c r="E18" s="85"/>
      <c r="F18" s="85"/>
      <c r="G18" s="85"/>
      <c r="H18" s="8"/>
    </row>
    <row r="19" spans="1:12" ht="16.5" thickBot="1" x14ac:dyDescent="0.3">
      <c r="A19" s="1" t="s">
        <v>8</v>
      </c>
      <c r="B19" s="56">
        <v>0.25380999999999998</v>
      </c>
      <c r="C19" s="13">
        <f>C14</f>
        <v>4.81E-3</v>
      </c>
      <c r="D19" s="13">
        <f>D14</f>
        <v>2.3960699999999999</v>
      </c>
      <c r="E19" s="13">
        <f>E14</f>
        <v>8.3000000000000001E-4</v>
      </c>
      <c r="F19" s="13">
        <f>F14</f>
        <v>3.8369800000000001</v>
      </c>
      <c r="G19" s="2">
        <f>SUM(B19:F19)</f>
        <v>6.4924999999999997</v>
      </c>
      <c r="H19" s="8"/>
    </row>
    <row r="20" spans="1:12" ht="16.5" thickBot="1" x14ac:dyDescent="0.3">
      <c r="A20" s="1" t="s">
        <v>9</v>
      </c>
      <c r="B20" s="11">
        <f>B19</f>
        <v>0.25380999999999998</v>
      </c>
      <c r="C20" s="13">
        <f>C15</f>
        <v>4.81E-3</v>
      </c>
      <c r="D20" s="13">
        <f t="shared" ref="D20:E22" si="3">D15</f>
        <v>3.1413899999999999</v>
      </c>
      <c r="E20" s="13">
        <f t="shared" si="3"/>
        <v>8.3000000000000001E-4</v>
      </c>
      <c r="F20" s="13">
        <f t="shared" ref="F20:F22" si="4">F15</f>
        <v>3.8369800000000001</v>
      </c>
      <c r="G20" s="2">
        <f>SUM(B20:F20)</f>
        <v>7.2378200000000001</v>
      </c>
      <c r="H20" s="8"/>
    </row>
    <row r="21" spans="1:12" ht="16.5" thickBot="1" x14ac:dyDescent="0.3">
      <c r="A21" s="1" t="s">
        <v>10</v>
      </c>
      <c r="B21" s="11">
        <f>B20</f>
        <v>0.25380999999999998</v>
      </c>
      <c r="C21" s="13">
        <f>C16</f>
        <v>4.81E-3</v>
      </c>
      <c r="D21" s="13">
        <f t="shared" si="3"/>
        <v>4.8540400000000004</v>
      </c>
      <c r="E21" s="13">
        <f t="shared" si="3"/>
        <v>8.3000000000000001E-4</v>
      </c>
      <c r="F21" s="13">
        <f t="shared" si="4"/>
        <v>3.8369800000000001</v>
      </c>
      <c r="G21" s="2">
        <f>SUM(B21:F21)</f>
        <v>8.9504699999999993</v>
      </c>
      <c r="H21" s="8"/>
    </row>
    <row r="22" spans="1:12" ht="16.5" thickBot="1" x14ac:dyDescent="0.3">
      <c r="A22" s="1" t="s">
        <v>11</v>
      </c>
      <c r="B22" s="11">
        <f>B20</f>
        <v>0.25380999999999998</v>
      </c>
      <c r="C22" s="13">
        <f>C17</f>
        <v>4.81E-3</v>
      </c>
      <c r="D22" s="13">
        <f t="shared" si="3"/>
        <v>6.4710200000000002</v>
      </c>
      <c r="E22" s="13">
        <f t="shared" si="3"/>
        <v>8.3000000000000001E-4</v>
      </c>
      <c r="F22" s="13">
        <f t="shared" si="4"/>
        <v>3.8369800000000001</v>
      </c>
      <c r="G22" s="2">
        <f>SUM(B22:F22)</f>
        <v>10.567449999999999</v>
      </c>
      <c r="H22" s="8"/>
    </row>
    <row r="23" spans="1:12" ht="16.5" thickBot="1" x14ac:dyDescent="0.3">
      <c r="A23" s="86" t="s">
        <v>12</v>
      </c>
      <c r="B23" s="86"/>
      <c r="C23" s="86"/>
      <c r="D23" s="86"/>
      <c r="E23" s="86"/>
      <c r="F23" s="86"/>
      <c r="G23" s="86"/>
      <c r="H23" s="8"/>
    </row>
    <row r="24" spans="1:12" ht="16.5" thickBot="1" x14ac:dyDescent="0.3">
      <c r="A24" s="86" t="s">
        <v>13</v>
      </c>
      <c r="B24" s="86"/>
      <c r="C24" s="86"/>
      <c r="D24" s="86"/>
      <c r="E24" s="86"/>
      <c r="F24" s="86"/>
      <c r="G24" s="86"/>
      <c r="H24" s="8"/>
    </row>
    <row r="25" spans="1:12" ht="16.5" thickBot="1" x14ac:dyDescent="0.3">
      <c r="A25" s="84" t="s">
        <v>14</v>
      </c>
      <c r="B25" s="84"/>
      <c r="C25" s="84"/>
      <c r="D25" s="84"/>
      <c r="E25" s="84"/>
      <c r="F25" s="84"/>
      <c r="G25" s="84"/>
      <c r="H25" s="8"/>
    </row>
    <row r="26" spans="1:12" ht="16.5" thickBot="1" x14ac:dyDescent="0.3">
      <c r="A26" s="24"/>
      <c r="B26" s="24"/>
      <c r="C26" s="24"/>
      <c r="D26" s="24" t="s">
        <v>43</v>
      </c>
      <c r="E26" s="24"/>
      <c r="F26" s="24"/>
      <c r="G26" s="47"/>
      <c r="H26" s="8"/>
    </row>
    <row r="27" spans="1:12" ht="16.5" thickBot="1" x14ac:dyDescent="0.3">
      <c r="A27" s="1" t="s">
        <v>8</v>
      </c>
      <c r="B27" s="11">
        <f>B9</f>
        <v>0.76141000000000003</v>
      </c>
      <c r="C27" s="13">
        <f>C19</f>
        <v>4.81E-3</v>
      </c>
      <c r="D27" s="13">
        <f>D19</f>
        <v>2.3960699999999999</v>
      </c>
      <c r="E27" s="58">
        <v>8.3000000000000001E-4</v>
      </c>
      <c r="F27" s="95">
        <v>1.7588900000000001</v>
      </c>
      <c r="G27" s="2">
        <f>SUM(B27:F27)</f>
        <v>4.9220100000000002</v>
      </c>
      <c r="H27" s="8"/>
      <c r="J27" s="62"/>
      <c r="K27" s="61"/>
      <c r="L27" s="61"/>
    </row>
    <row r="28" spans="1:12" ht="16.5" thickBot="1" x14ac:dyDescent="0.3">
      <c r="A28" s="1" t="s">
        <v>9</v>
      </c>
      <c r="B28" s="11">
        <f>B10</f>
        <v>0.76141000000000003</v>
      </c>
      <c r="C28" s="13">
        <f>C27</f>
        <v>4.81E-3</v>
      </c>
      <c r="D28" s="13">
        <f>D20</f>
        <v>3.1413899999999999</v>
      </c>
      <c r="E28" s="2">
        <f t="shared" ref="E28:F30" si="5">E27</f>
        <v>8.3000000000000001E-4</v>
      </c>
      <c r="F28" s="2">
        <f t="shared" si="5"/>
        <v>1.7588900000000001</v>
      </c>
      <c r="G28" s="2">
        <f>SUM(B28:F28)</f>
        <v>5.6673299999999998</v>
      </c>
      <c r="H28" s="8"/>
      <c r="J28" s="62"/>
      <c r="K28" s="61"/>
      <c r="L28" s="61"/>
    </row>
    <row r="29" spans="1:12" ht="16.5" thickBot="1" x14ac:dyDescent="0.3">
      <c r="A29" s="1" t="s">
        <v>10</v>
      </c>
      <c r="B29" s="11">
        <f>B11</f>
        <v>0.76141000000000003</v>
      </c>
      <c r="C29" s="13">
        <f>C28</f>
        <v>4.81E-3</v>
      </c>
      <c r="D29" s="13">
        <f>D21</f>
        <v>4.8540400000000004</v>
      </c>
      <c r="E29" s="2">
        <f t="shared" si="5"/>
        <v>8.3000000000000001E-4</v>
      </c>
      <c r="F29" s="2">
        <f t="shared" si="5"/>
        <v>1.7588900000000001</v>
      </c>
      <c r="G29" s="2">
        <f>SUM(B29:F29)</f>
        <v>7.3799799999999998</v>
      </c>
      <c r="H29" s="8"/>
      <c r="J29" s="62"/>
      <c r="K29" s="61"/>
      <c r="L29" s="61"/>
    </row>
    <row r="30" spans="1:12" ht="16.5" thickBot="1" x14ac:dyDescent="0.3">
      <c r="A30" s="1" t="s">
        <v>11</v>
      </c>
      <c r="B30" s="11">
        <f>B12</f>
        <v>0.76141000000000003</v>
      </c>
      <c r="C30" s="13">
        <f>C29</f>
        <v>4.81E-3</v>
      </c>
      <c r="D30" s="13">
        <f>D22</f>
        <v>6.4710200000000002</v>
      </c>
      <c r="E30" s="2">
        <f t="shared" si="5"/>
        <v>8.3000000000000001E-4</v>
      </c>
      <c r="F30" s="2">
        <f t="shared" si="5"/>
        <v>1.7588900000000001</v>
      </c>
      <c r="G30" s="2">
        <f>SUM(B30:F30)</f>
        <v>8.9969599999999996</v>
      </c>
      <c r="H30" s="8"/>
      <c r="J30" s="62"/>
      <c r="K30" s="61"/>
      <c r="L30" s="61"/>
    </row>
    <row r="31" spans="1:12" ht="17.25" customHeight="1" thickBot="1" x14ac:dyDescent="0.3">
      <c r="A31" s="24"/>
      <c r="B31" s="24"/>
      <c r="C31" s="24"/>
      <c r="D31" s="24" t="s">
        <v>29</v>
      </c>
      <c r="E31" s="24"/>
      <c r="F31" s="24"/>
      <c r="G31" s="47"/>
      <c r="H31" s="8"/>
    </row>
    <row r="32" spans="1:12" ht="16.5" thickBot="1" x14ac:dyDescent="0.3">
      <c r="A32" s="1" t="s">
        <v>8</v>
      </c>
      <c r="B32" s="11">
        <f>B14</f>
        <v>0.32352999999999998</v>
      </c>
      <c r="C32" s="13">
        <f>C27</f>
        <v>4.81E-3</v>
      </c>
      <c r="D32" s="13">
        <f>D27</f>
        <v>2.3960699999999999</v>
      </c>
      <c r="E32" s="2">
        <f>E27</f>
        <v>8.3000000000000001E-4</v>
      </c>
      <c r="F32" s="2">
        <f>F27</f>
        <v>1.7588900000000001</v>
      </c>
      <c r="G32" s="2">
        <f>SUM(B32:F32)</f>
        <v>4.4841300000000004</v>
      </c>
      <c r="H32" s="8"/>
    </row>
    <row r="33" spans="1:10" ht="16.5" thickBot="1" x14ac:dyDescent="0.3">
      <c r="A33" s="1" t="s">
        <v>9</v>
      </c>
      <c r="B33" s="11">
        <f>B32</f>
        <v>0.32352999999999998</v>
      </c>
      <c r="C33" s="13">
        <f>C28</f>
        <v>4.81E-3</v>
      </c>
      <c r="D33" s="13">
        <f t="shared" ref="D33:E35" si="6">D28</f>
        <v>3.1413899999999999</v>
      </c>
      <c r="E33" s="2">
        <f t="shared" si="6"/>
        <v>8.3000000000000001E-4</v>
      </c>
      <c r="F33" s="2">
        <f t="shared" ref="F33:F35" si="7">F28</f>
        <v>1.7588900000000001</v>
      </c>
      <c r="G33" s="2">
        <f>SUM(B33:F33)</f>
        <v>5.2294499999999999</v>
      </c>
      <c r="H33" s="8"/>
    </row>
    <row r="34" spans="1:10" ht="16.5" thickBot="1" x14ac:dyDescent="0.3">
      <c r="A34" s="1" t="s">
        <v>10</v>
      </c>
      <c r="B34" s="11">
        <f>B33</f>
        <v>0.32352999999999998</v>
      </c>
      <c r="C34" s="13">
        <f>C29</f>
        <v>4.81E-3</v>
      </c>
      <c r="D34" s="13">
        <f t="shared" si="6"/>
        <v>4.8540400000000004</v>
      </c>
      <c r="E34" s="2">
        <f t="shared" si="6"/>
        <v>8.3000000000000001E-4</v>
      </c>
      <c r="F34" s="2">
        <f t="shared" si="7"/>
        <v>1.7588900000000001</v>
      </c>
      <c r="G34" s="2">
        <f>SUM(B34:F34)</f>
        <v>6.9420999999999999</v>
      </c>
      <c r="H34" s="8"/>
    </row>
    <row r="35" spans="1:10" ht="16.5" thickBot="1" x14ac:dyDescent="0.3">
      <c r="A35" s="1" t="s">
        <v>11</v>
      </c>
      <c r="B35" s="11">
        <f>B34</f>
        <v>0.32352999999999998</v>
      </c>
      <c r="C35" s="13">
        <f>C30</f>
        <v>4.81E-3</v>
      </c>
      <c r="D35" s="13">
        <f t="shared" si="6"/>
        <v>6.4710200000000002</v>
      </c>
      <c r="E35" s="2">
        <f t="shared" si="6"/>
        <v>8.3000000000000001E-4</v>
      </c>
      <c r="F35" s="2">
        <f t="shared" si="7"/>
        <v>1.7588900000000001</v>
      </c>
      <c r="G35" s="2">
        <f>SUM(B35:F35)</f>
        <v>8.5590799999999998</v>
      </c>
      <c r="H35" s="8"/>
    </row>
    <row r="36" spans="1:10" ht="16.5" thickBot="1" x14ac:dyDescent="0.3">
      <c r="A36" s="46"/>
      <c r="B36" s="24"/>
      <c r="C36" s="24"/>
      <c r="D36" s="24" t="s">
        <v>30</v>
      </c>
      <c r="E36" s="24"/>
      <c r="F36" s="24"/>
      <c r="G36" s="47"/>
      <c r="H36" s="8"/>
    </row>
    <row r="37" spans="1:10" ht="16.5" thickBot="1" x14ac:dyDescent="0.3">
      <c r="A37" s="1" t="s">
        <v>8</v>
      </c>
      <c r="B37" s="11">
        <f>B19</f>
        <v>0.25380999999999998</v>
      </c>
      <c r="C37" s="13">
        <f>C32</f>
        <v>4.81E-3</v>
      </c>
      <c r="D37" s="13">
        <f>D32</f>
        <v>2.3960699999999999</v>
      </c>
      <c r="E37" s="2">
        <f>E32</f>
        <v>8.3000000000000001E-4</v>
      </c>
      <c r="F37" s="2">
        <f>F32</f>
        <v>1.7588900000000001</v>
      </c>
      <c r="G37" s="2">
        <f>SUM(B37:F37)</f>
        <v>4.4144100000000002</v>
      </c>
      <c r="H37" s="8"/>
    </row>
    <row r="38" spans="1:10" ht="16.5" thickBot="1" x14ac:dyDescent="0.3">
      <c r="A38" s="1" t="s">
        <v>9</v>
      </c>
      <c r="B38" s="11">
        <f>B37</f>
        <v>0.25380999999999998</v>
      </c>
      <c r="C38" s="13">
        <f>C33</f>
        <v>4.81E-3</v>
      </c>
      <c r="D38" s="13">
        <f t="shared" ref="D38:E40" si="8">D33</f>
        <v>3.1413899999999999</v>
      </c>
      <c r="E38" s="2">
        <f t="shared" si="8"/>
        <v>8.3000000000000001E-4</v>
      </c>
      <c r="F38" s="2">
        <f t="shared" ref="F38:F40" si="9">F33</f>
        <v>1.7588900000000001</v>
      </c>
      <c r="G38" s="2">
        <f>SUM(B38:F38)</f>
        <v>5.1597299999999997</v>
      </c>
      <c r="H38" s="8"/>
    </row>
    <row r="39" spans="1:10" ht="16.5" thickBot="1" x14ac:dyDescent="0.3">
      <c r="A39" s="1" t="s">
        <v>10</v>
      </c>
      <c r="B39" s="11">
        <f>B38</f>
        <v>0.25380999999999998</v>
      </c>
      <c r="C39" s="13">
        <f>C34</f>
        <v>4.81E-3</v>
      </c>
      <c r="D39" s="13">
        <f t="shared" si="8"/>
        <v>4.8540400000000004</v>
      </c>
      <c r="E39" s="2">
        <f t="shared" si="8"/>
        <v>8.3000000000000001E-4</v>
      </c>
      <c r="F39" s="2">
        <f t="shared" si="9"/>
        <v>1.7588900000000001</v>
      </c>
      <c r="G39" s="2">
        <f>SUM(B39:F39)</f>
        <v>6.8723799999999997</v>
      </c>
      <c r="H39" s="8"/>
    </row>
    <row r="40" spans="1:10" ht="16.5" thickBot="1" x14ac:dyDescent="0.3">
      <c r="A40" s="1" t="s">
        <v>11</v>
      </c>
      <c r="B40" s="11">
        <f>B39</f>
        <v>0.25380999999999998</v>
      </c>
      <c r="C40" s="13">
        <f>C35</f>
        <v>4.81E-3</v>
      </c>
      <c r="D40" s="13">
        <f t="shared" si="8"/>
        <v>6.4710200000000002</v>
      </c>
      <c r="E40" s="2">
        <f t="shared" si="8"/>
        <v>8.3000000000000001E-4</v>
      </c>
      <c r="F40" s="2">
        <f t="shared" si="9"/>
        <v>1.7588900000000001</v>
      </c>
      <c r="G40" s="2">
        <f>SUM(B40:F40)</f>
        <v>8.4893599999999996</v>
      </c>
      <c r="H40" s="8"/>
    </row>
    <row r="41" spans="1:10" ht="16.5" thickBot="1" x14ac:dyDescent="0.3">
      <c r="A41" s="48"/>
      <c r="B41" s="23"/>
      <c r="C41" s="23"/>
      <c r="D41" s="23" t="s">
        <v>15</v>
      </c>
      <c r="E41" s="23"/>
      <c r="F41" s="23"/>
      <c r="G41" s="49"/>
      <c r="H41" s="8"/>
    </row>
    <row r="42" spans="1:10" ht="16.5" thickBot="1" x14ac:dyDescent="0.3">
      <c r="A42" s="46"/>
      <c r="B42" s="24"/>
      <c r="C42" s="24"/>
      <c r="D42" s="24" t="s">
        <v>43</v>
      </c>
      <c r="E42" s="24"/>
      <c r="F42" s="24"/>
      <c r="G42" s="47"/>
      <c r="H42" s="8"/>
    </row>
    <row r="43" spans="1:10" ht="16.5" thickBot="1" x14ac:dyDescent="0.3">
      <c r="A43" s="1" t="s">
        <v>8</v>
      </c>
      <c r="B43" s="11">
        <f>B9</f>
        <v>0.76141000000000003</v>
      </c>
      <c r="C43" s="13">
        <f>C37</f>
        <v>4.81E-3</v>
      </c>
      <c r="D43" s="13">
        <f>D37</f>
        <v>2.3960699999999999</v>
      </c>
      <c r="E43" s="58">
        <v>8.3000000000000001E-4</v>
      </c>
      <c r="F43" s="95">
        <v>4.0390899999999998</v>
      </c>
      <c r="G43" s="2">
        <f>SUM(B43:F43)</f>
        <v>7.20221</v>
      </c>
      <c r="H43" s="8"/>
      <c r="J43" s="62"/>
    </row>
    <row r="44" spans="1:10" ht="16.5" thickBot="1" x14ac:dyDescent="0.3">
      <c r="A44" s="1" t="s">
        <v>9</v>
      </c>
      <c r="B44" s="11">
        <f t="shared" ref="B44:B46" si="10">B10</f>
        <v>0.76141000000000003</v>
      </c>
      <c r="C44" s="13">
        <f t="shared" ref="C44:D46" si="11">C38</f>
        <v>4.81E-3</v>
      </c>
      <c r="D44" s="13">
        <f t="shared" si="11"/>
        <v>3.1413899999999999</v>
      </c>
      <c r="E44" s="2">
        <f>E43</f>
        <v>8.3000000000000001E-4</v>
      </c>
      <c r="F44" s="2">
        <f>F43</f>
        <v>4.0390899999999998</v>
      </c>
      <c r="G44" s="2">
        <f>SUM(B44:F44)</f>
        <v>7.9475300000000004</v>
      </c>
      <c r="H44" s="8"/>
      <c r="J44" s="62"/>
    </row>
    <row r="45" spans="1:10" ht="16.5" thickBot="1" x14ac:dyDescent="0.3">
      <c r="A45" s="1" t="s">
        <v>10</v>
      </c>
      <c r="B45" s="11">
        <f t="shared" si="10"/>
        <v>0.76141000000000003</v>
      </c>
      <c r="C45" s="13">
        <f t="shared" si="11"/>
        <v>4.81E-3</v>
      </c>
      <c r="D45" s="13">
        <f t="shared" si="11"/>
        <v>4.8540400000000004</v>
      </c>
      <c r="E45" s="2">
        <f t="shared" ref="E45" si="12">E44</f>
        <v>8.3000000000000001E-4</v>
      </c>
      <c r="F45" s="2">
        <f t="shared" ref="F45:F46" si="13">F44</f>
        <v>4.0390899999999998</v>
      </c>
      <c r="G45" s="2">
        <f>SUM(B45:F45)</f>
        <v>9.6601800000000004</v>
      </c>
      <c r="H45" s="8"/>
      <c r="J45" s="62"/>
    </row>
    <row r="46" spans="1:10" ht="16.5" thickBot="1" x14ac:dyDescent="0.3">
      <c r="A46" s="1" t="s">
        <v>11</v>
      </c>
      <c r="B46" s="11">
        <f t="shared" si="10"/>
        <v>0.76141000000000003</v>
      </c>
      <c r="C46" s="13">
        <f t="shared" si="11"/>
        <v>4.81E-3</v>
      </c>
      <c r="D46" s="13">
        <f t="shared" si="11"/>
        <v>6.4710200000000002</v>
      </c>
      <c r="E46" s="2">
        <f t="shared" ref="E46" si="14">E45</f>
        <v>8.3000000000000001E-4</v>
      </c>
      <c r="F46" s="2">
        <f t="shared" si="13"/>
        <v>4.0390899999999998</v>
      </c>
      <c r="G46" s="2">
        <f>SUM(B46:F46)</f>
        <v>11.277159999999999</v>
      </c>
      <c r="H46" s="8"/>
      <c r="J46" s="62"/>
    </row>
    <row r="47" spans="1:10" ht="16.5" thickBot="1" x14ac:dyDescent="0.3">
      <c r="A47" s="46"/>
      <c r="B47" s="24"/>
      <c r="C47" s="24"/>
      <c r="D47" s="24" t="s">
        <v>29</v>
      </c>
      <c r="E47" s="24"/>
      <c r="F47" s="24"/>
      <c r="G47" s="47"/>
      <c r="H47" s="8"/>
    </row>
    <row r="48" spans="1:10" ht="16.5" thickBot="1" x14ac:dyDescent="0.3">
      <c r="A48" s="1" t="s">
        <v>8</v>
      </c>
      <c r="B48" s="11">
        <f>B14</f>
        <v>0.32352999999999998</v>
      </c>
      <c r="C48" s="13">
        <f t="shared" ref="C48:D51" si="15">C43</f>
        <v>4.81E-3</v>
      </c>
      <c r="D48" s="13">
        <f t="shared" si="15"/>
        <v>2.3960699999999999</v>
      </c>
      <c r="E48" s="2">
        <f>$E$9</f>
        <v>8.3000000000000001E-4</v>
      </c>
      <c r="F48" s="2">
        <f>F46</f>
        <v>4.0390899999999998</v>
      </c>
      <c r="G48" s="2">
        <f>SUM(B48:F48)</f>
        <v>6.7643299999999993</v>
      </c>
      <c r="H48" s="8"/>
    </row>
    <row r="49" spans="1:13" ht="16.5" thickBot="1" x14ac:dyDescent="0.3">
      <c r="A49" s="1" t="s">
        <v>9</v>
      </c>
      <c r="B49" s="11">
        <f t="shared" ref="B49:B51" si="16">B15</f>
        <v>0.32352999999999998</v>
      </c>
      <c r="C49" s="13">
        <f t="shared" si="15"/>
        <v>4.81E-3</v>
      </c>
      <c r="D49" s="13">
        <f t="shared" si="15"/>
        <v>3.1413899999999999</v>
      </c>
      <c r="E49" s="2">
        <f t="shared" ref="E49:E51" si="17">$E$9</f>
        <v>8.3000000000000001E-4</v>
      </c>
      <c r="F49" s="2">
        <f>F48</f>
        <v>4.0390899999999998</v>
      </c>
      <c r="G49" s="2">
        <f>SUM(B49:F49)</f>
        <v>7.5096499999999997</v>
      </c>
      <c r="H49" s="8"/>
    </row>
    <row r="50" spans="1:13" ht="16.5" thickBot="1" x14ac:dyDescent="0.3">
      <c r="A50" s="1" t="s">
        <v>10</v>
      </c>
      <c r="B50" s="11">
        <f t="shared" si="16"/>
        <v>0.32352999999999998</v>
      </c>
      <c r="C50" s="13">
        <f t="shared" si="15"/>
        <v>4.81E-3</v>
      </c>
      <c r="D50" s="13">
        <f t="shared" si="15"/>
        <v>4.8540400000000004</v>
      </c>
      <c r="E50" s="2">
        <f t="shared" si="17"/>
        <v>8.3000000000000001E-4</v>
      </c>
      <c r="F50" s="2">
        <f>F49</f>
        <v>4.0390899999999998</v>
      </c>
      <c r="G50" s="2">
        <f>SUM(B50:F50)</f>
        <v>9.2223000000000006</v>
      </c>
      <c r="H50" s="8"/>
    </row>
    <row r="51" spans="1:13" ht="16.5" thickBot="1" x14ac:dyDescent="0.3">
      <c r="A51" s="1" t="s">
        <v>11</v>
      </c>
      <c r="B51" s="11">
        <f t="shared" si="16"/>
        <v>0.32352999999999998</v>
      </c>
      <c r="C51" s="13">
        <f t="shared" si="15"/>
        <v>4.81E-3</v>
      </c>
      <c r="D51" s="13">
        <f t="shared" si="15"/>
        <v>6.4710200000000002</v>
      </c>
      <c r="E51" s="2">
        <f t="shared" si="17"/>
        <v>8.3000000000000001E-4</v>
      </c>
      <c r="F51" s="2">
        <f>F50</f>
        <v>4.0390899999999998</v>
      </c>
      <c r="G51" s="2">
        <f>SUM(B51:F51)</f>
        <v>10.839279999999999</v>
      </c>
      <c r="H51" s="8"/>
    </row>
    <row r="52" spans="1:13" ht="16.5" thickBot="1" x14ac:dyDescent="0.3">
      <c r="A52" s="46"/>
      <c r="B52" s="24"/>
      <c r="C52" s="24"/>
      <c r="D52" s="24" t="s">
        <v>30</v>
      </c>
      <c r="E52" s="24"/>
      <c r="F52" s="24"/>
      <c r="G52" s="47"/>
      <c r="H52" s="8"/>
    </row>
    <row r="53" spans="1:13" ht="16.5" thickBot="1" x14ac:dyDescent="0.3">
      <c r="A53" s="1" t="s">
        <v>8</v>
      </c>
      <c r="B53" s="11">
        <f>B37</f>
        <v>0.25380999999999998</v>
      </c>
      <c r="C53" s="13">
        <f t="shared" ref="C53:D56" si="18">C48</f>
        <v>4.81E-3</v>
      </c>
      <c r="D53" s="13">
        <f t="shared" si="18"/>
        <v>2.3960699999999999</v>
      </c>
      <c r="E53" s="2">
        <f>$E$9</f>
        <v>8.3000000000000001E-4</v>
      </c>
      <c r="F53" s="2">
        <f>F51</f>
        <v>4.0390899999999998</v>
      </c>
      <c r="G53" s="2">
        <f>SUM(B53:F53)</f>
        <v>6.6946099999999999</v>
      </c>
      <c r="H53" s="8"/>
    </row>
    <row r="54" spans="1:13" ht="16.5" thickBot="1" x14ac:dyDescent="0.3">
      <c r="A54" s="1" t="s">
        <v>9</v>
      </c>
      <c r="B54" s="11">
        <f>B38</f>
        <v>0.25380999999999998</v>
      </c>
      <c r="C54" s="13">
        <f t="shared" si="18"/>
        <v>4.81E-3</v>
      </c>
      <c r="D54" s="13">
        <f t="shared" si="18"/>
        <v>3.1413899999999999</v>
      </c>
      <c r="E54" s="2">
        <f t="shared" ref="E54:E56" si="19">$E$9</f>
        <v>8.3000000000000001E-4</v>
      </c>
      <c r="F54" s="2">
        <f>F51</f>
        <v>4.0390899999999998</v>
      </c>
      <c r="G54" s="2">
        <f>SUM(B54:F54)</f>
        <v>7.4399300000000004</v>
      </c>
      <c r="H54" s="8"/>
    </row>
    <row r="55" spans="1:13" ht="16.5" thickBot="1" x14ac:dyDescent="0.3">
      <c r="A55" s="1" t="s">
        <v>10</v>
      </c>
      <c r="B55" s="11">
        <f>B39</f>
        <v>0.25380999999999998</v>
      </c>
      <c r="C55" s="13">
        <f t="shared" si="18"/>
        <v>4.81E-3</v>
      </c>
      <c r="D55" s="13">
        <f t="shared" si="18"/>
        <v>4.8540400000000004</v>
      </c>
      <c r="E55" s="2">
        <f t="shared" si="19"/>
        <v>8.3000000000000001E-4</v>
      </c>
      <c r="F55" s="2">
        <f>F51</f>
        <v>4.0390899999999998</v>
      </c>
      <c r="G55" s="2">
        <f>SUM(B55:F55)</f>
        <v>9.1525800000000004</v>
      </c>
      <c r="H55" s="8"/>
    </row>
    <row r="56" spans="1:13" ht="16.5" thickBot="1" x14ac:dyDescent="0.3">
      <c r="A56" s="1" t="s">
        <v>11</v>
      </c>
      <c r="B56" s="11">
        <f>B40</f>
        <v>0.25380999999999998</v>
      </c>
      <c r="C56" s="13">
        <f t="shared" si="18"/>
        <v>4.81E-3</v>
      </c>
      <c r="D56" s="13">
        <f t="shared" si="18"/>
        <v>6.4710200000000002</v>
      </c>
      <c r="E56" s="2">
        <f t="shared" si="19"/>
        <v>8.3000000000000001E-4</v>
      </c>
      <c r="F56" s="2">
        <f>F51</f>
        <v>4.0390899999999998</v>
      </c>
      <c r="G56" s="2">
        <f>SUM(B56:F56)</f>
        <v>10.769559999999998</v>
      </c>
      <c r="H56" s="8"/>
    </row>
    <row r="57" spans="1:13" ht="16.5" thickBot="1" x14ac:dyDescent="0.3">
      <c r="A57" s="48"/>
      <c r="B57" s="23"/>
      <c r="C57" s="23"/>
      <c r="D57" s="50" t="s">
        <v>16</v>
      </c>
      <c r="E57" s="23"/>
      <c r="F57" s="23"/>
      <c r="G57" s="49"/>
      <c r="H57" s="8"/>
    </row>
    <row r="58" spans="1:13" ht="16.5" thickBot="1" x14ac:dyDescent="0.3">
      <c r="A58" s="46"/>
      <c r="B58" s="24"/>
      <c r="C58" s="24"/>
      <c r="D58" s="24" t="s">
        <v>43</v>
      </c>
      <c r="E58" s="24"/>
      <c r="F58" s="24"/>
      <c r="G58" s="47"/>
      <c r="H58" s="8"/>
    </row>
    <row r="59" spans="1:13" ht="16.5" thickBot="1" x14ac:dyDescent="0.3">
      <c r="A59" s="1" t="s">
        <v>8</v>
      </c>
      <c r="B59" s="11">
        <f>B43</f>
        <v>0.76141000000000003</v>
      </c>
      <c r="C59" s="13">
        <f>C53</f>
        <v>4.81E-3</v>
      </c>
      <c r="D59" s="13">
        <f>D53</f>
        <v>2.3960699999999999</v>
      </c>
      <c r="E59" s="2">
        <f>E56</f>
        <v>8.3000000000000001E-4</v>
      </c>
      <c r="F59" s="95">
        <v>11.278690000000001</v>
      </c>
      <c r="G59" s="2">
        <f>SUM(B59:F59)</f>
        <v>14.44181</v>
      </c>
      <c r="H59" s="8"/>
      <c r="J59" s="62"/>
      <c r="M59" s="63"/>
    </row>
    <row r="60" spans="1:13" ht="16.5" thickBot="1" x14ac:dyDescent="0.3">
      <c r="A60" s="1" t="s">
        <v>9</v>
      </c>
      <c r="B60" s="11">
        <f t="shared" ref="B60:B62" si="20">B44</f>
        <v>0.76141000000000003</v>
      </c>
      <c r="C60" s="13">
        <f t="shared" ref="C60:C62" si="21">C54</f>
        <v>4.81E-3</v>
      </c>
      <c r="D60" s="13">
        <f t="shared" ref="D60:D62" si="22">D54</f>
        <v>3.1413899999999999</v>
      </c>
      <c r="E60" s="2">
        <f>E59</f>
        <v>8.3000000000000001E-4</v>
      </c>
      <c r="F60" s="2">
        <f>F59</f>
        <v>11.278690000000001</v>
      </c>
      <c r="G60" s="2">
        <f>SUM(B60:F60)</f>
        <v>15.187130000000002</v>
      </c>
      <c r="H60" s="8"/>
      <c r="J60" s="62"/>
    </row>
    <row r="61" spans="1:13" ht="16.5" thickBot="1" x14ac:dyDescent="0.3">
      <c r="A61" s="1" t="s">
        <v>10</v>
      </c>
      <c r="B61" s="11">
        <f t="shared" si="20"/>
        <v>0.76141000000000003</v>
      </c>
      <c r="C61" s="13">
        <f t="shared" si="21"/>
        <v>4.81E-3</v>
      </c>
      <c r="D61" s="13">
        <f t="shared" si="22"/>
        <v>4.8540400000000004</v>
      </c>
      <c r="E61" s="2">
        <f t="shared" ref="E61" si="23">E60</f>
        <v>8.3000000000000001E-4</v>
      </c>
      <c r="F61" s="2">
        <f>F60</f>
        <v>11.278690000000001</v>
      </c>
      <c r="G61" s="2">
        <f>SUM(B61:F61)</f>
        <v>16.89978</v>
      </c>
      <c r="H61" s="8"/>
      <c r="J61" s="62"/>
    </row>
    <row r="62" spans="1:13" ht="16.5" thickBot="1" x14ac:dyDescent="0.3">
      <c r="A62" s="1" t="s">
        <v>11</v>
      </c>
      <c r="B62" s="11">
        <f t="shared" si="20"/>
        <v>0.76141000000000003</v>
      </c>
      <c r="C62" s="13">
        <f t="shared" si="21"/>
        <v>4.81E-3</v>
      </c>
      <c r="D62" s="13">
        <f t="shared" si="22"/>
        <v>6.4710200000000002</v>
      </c>
      <c r="E62" s="2">
        <f t="shared" ref="E62" si="24">E61</f>
        <v>8.3000000000000001E-4</v>
      </c>
      <c r="F62" s="2">
        <f>F61</f>
        <v>11.278690000000001</v>
      </c>
      <c r="G62" s="2">
        <f>SUM(B62:F62)</f>
        <v>18.516760000000001</v>
      </c>
      <c r="H62" s="8"/>
      <c r="J62" s="62"/>
    </row>
    <row r="63" spans="1:13" ht="16.5" thickBot="1" x14ac:dyDescent="0.3">
      <c r="A63" s="46"/>
      <c r="B63" s="24"/>
      <c r="C63" s="24"/>
      <c r="D63" s="24" t="s">
        <v>29</v>
      </c>
      <c r="E63" s="24"/>
      <c r="F63" s="24"/>
      <c r="G63" s="47"/>
      <c r="H63" s="8"/>
    </row>
    <row r="64" spans="1:13" ht="16.5" thickBot="1" x14ac:dyDescent="0.3">
      <c r="A64" s="1" t="s">
        <v>8</v>
      </c>
      <c r="B64" s="11">
        <f>B48</f>
        <v>0.32352999999999998</v>
      </c>
      <c r="C64" s="13">
        <f t="shared" ref="C64:D67" si="25">C59</f>
        <v>4.81E-3</v>
      </c>
      <c r="D64" s="13">
        <f t="shared" si="25"/>
        <v>2.3960699999999999</v>
      </c>
      <c r="E64" s="2">
        <f>E59</f>
        <v>8.3000000000000001E-4</v>
      </c>
      <c r="F64" s="2">
        <f>F62</f>
        <v>11.278690000000001</v>
      </c>
      <c r="G64" s="2">
        <f>SUM(B64:F64)</f>
        <v>14.00393</v>
      </c>
      <c r="H64" s="8"/>
    </row>
    <row r="65" spans="1:10" ht="16.5" thickBot="1" x14ac:dyDescent="0.3">
      <c r="A65" s="1" t="s">
        <v>9</v>
      </c>
      <c r="B65" s="11">
        <f t="shared" ref="B65:B67" si="26">B49</f>
        <v>0.32352999999999998</v>
      </c>
      <c r="C65" s="13">
        <f t="shared" si="25"/>
        <v>4.81E-3</v>
      </c>
      <c r="D65" s="13">
        <f t="shared" si="25"/>
        <v>3.1413899999999999</v>
      </c>
      <c r="E65" s="2">
        <f>E64</f>
        <v>8.3000000000000001E-4</v>
      </c>
      <c r="F65" s="2">
        <f>F64</f>
        <v>11.278690000000001</v>
      </c>
      <c r="G65" s="2">
        <f>SUM(B65:F65)</f>
        <v>14.74925</v>
      </c>
      <c r="H65" s="8"/>
    </row>
    <row r="66" spans="1:10" ht="16.5" thickBot="1" x14ac:dyDescent="0.3">
      <c r="A66" s="1" t="s">
        <v>10</v>
      </c>
      <c r="B66" s="11">
        <f t="shared" si="26"/>
        <v>0.32352999999999998</v>
      </c>
      <c r="C66" s="13">
        <f t="shared" si="25"/>
        <v>4.81E-3</v>
      </c>
      <c r="D66" s="13">
        <f t="shared" si="25"/>
        <v>4.8540400000000004</v>
      </c>
      <c r="E66" s="2">
        <f t="shared" ref="E66" si="27">E65</f>
        <v>8.3000000000000001E-4</v>
      </c>
      <c r="F66" s="2">
        <f>F65</f>
        <v>11.278690000000001</v>
      </c>
      <c r="G66" s="2">
        <f>SUM(B66:F66)</f>
        <v>16.4619</v>
      </c>
      <c r="H66" s="8"/>
    </row>
    <row r="67" spans="1:10" ht="16.5" thickBot="1" x14ac:dyDescent="0.3">
      <c r="A67" s="1" t="s">
        <v>11</v>
      </c>
      <c r="B67" s="11">
        <f t="shared" si="26"/>
        <v>0.32352999999999998</v>
      </c>
      <c r="C67" s="13">
        <f t="shared" si="25"/>
        <v>4.81E-3</v>
      </c>
      <c r="D67" s="13">
        <f t="shared" si="25"/>
        <v>6.4710200000000002</v>
      </c>
      <c r="E67" s="2">
        <f t="shared" ref="E67" si="28">E66</f>
        <v>8.3000000000000001E-4</v>
      </c>
      <c r="F67" s="2">
        <f>F66</f>
        <v>11.278690000000001</v>
      </c>
      <c r="G67" s="2">
        <f>SUM(B67:F67)</f>
        <v>18.078880000000002</v>
      </c>
      <c r="H67" s="8"/>
    </row>
    <row r="68" spans="1:10" ht="16.5" thickBot="1" x14ac:dyDescent="0.3">
      <c r="A68" s="46"/>
      <c r="B68" s="24"/>
      <c r="C68" s="24"/>
      <c r="D68" s="24" t="s">
        <v>30</v>
      </c>
      <c r="E68" s="24"/>
      <c r="F68" s="24"/>
      <c r="G68" s="47"/>
      <c r="H68" s="8"/>
    </row>
    <row r="69" spans="1:10" ht="16.5" thickBot="1" x14ac:dyDescent="0.3">
      <c r="A69" s="1" t="s">
        <v>8</v>
      </c>
      <c r="B69" s="11">
        <f>B53</f>
        <v>0.25380999999999998</v>
      </c>
      <c r="C69" s="13">
        <f t="shared" ref="C69:D72" si="29">C64</f>
        <v>4.81E-3</v>
      </c>
      <c r="D69" s="13">
        <f t="shared" si="29"/>
        <v>2.3960699999999999</v>
      </c>
      <c r="E69" s="2">
        <f>E64</f>
        <v>8.3000000000000001E-4</v>
      </c>
      <c r="F69" s="2">
        <f>F67</f>
        <v>11.278690000000001</v>
      </c>
      <c r="G69" s="2">
        <f>SUM(B69:F69)</f>
        <v>13.93421</v>
      </c>
      <c r="H69" s="8"/>
    </row>
    <row r="70" spans="1:10" ht="16.5" thickBot="1" x14ac:dyDescent="0.3">
      <c r="A70" s="1" t="s">
        <v>9</v>
      </c>
      <c r="B70" s="11">
        <f t="shared" ref="B70:B72" si="30">B54</f>
        <v>0.25380999999999998</v>
      </c>
      <c r="C70" s="13">
        <f t="shared" si="29"/>
        <v>4.81E-3</v>
      </c>
      <c r="D70" s="13">
        <f t="shared" si="29"/>
        <v>3.1413899999999999</v>
      </c>
      <c r="E70" s="2">
        <f>E69</f>
        <v>8.3000000000000001E-4</v>
      </c>
      <c r="F70" s="2">
        <f>F69</f>
        <v>11.278690000000001</v>
      </c>
      <c r="G70" s="2">
        <f>SUM(B70:F70)</f>
        <v>14.679530000000002</v>
      </c>
      <c r="H70" s="8"/>
    </row>
    <row r="71" spans="1:10" ht="16.5" thickBot="1" x14ac:dyDescent="0.3">
      <c r="A71" s="1" t="s">
        <v>10</v>
      </c>
      <c r="B71" s="11">
        <f t="shared" si="30"/>
        <v>0.25380999999999998</v>
      </c>
      <c r="C71" s="13">
        <f t="shared" si="29"/>
        <v>4.81E-3</v>
      </c>
      <c r="D71" s="13">
        <f t="shared" si="29"/>
        <v>4.8540400000000004</v>
      </c>
      <c r="E71" s="2">
        <f t="shared" ref="E71" si="31">E70</f>
        <v>8.3000000000000001E-4</v>
      </c>
      <c r="F71" s="2">
        <f>F70</f>
        <v>11.278690000000001</v>
      </c>
      <c r="G71" s="2">
        <f>SUM(B71:F71)</f>
        <v>16.39218</v>
      </c>
      <c r="H71" s="8"/>
    </row>
    <row r="72" spans="1:10" ht="16.5" thickBot="1" x14ac:dyDescent="0.3">
      <c r="A72" s="1" t="s">
        <v>11</v>
      </c>
      <c r="B72" s="11">
        <f t="shared" si="30"/>
        <v>0.25380999999999998</v>
      </c>
      <c r="C72" s="13">
        <f t="shared" si="29"/>
        <v>4.81E-3</v>
      </c>
      <c r="D72" s="13">
        <f t="shared" si="29"/>
        <v>6.4710200000000002</v>
      </c>
      <c r="E72" s="2">
        <f t="shared" ref="E72" si="32">E71</f>
        <v>8.3000000000000001E-4</v>
      </c>
      <c r="F72" s="2">
        <f>F71</f>
        <v>11.278690000000001</v>
      </c>
      <c r="G72" s="2">
        <f>SUM(B72:F72)</f>
        <v>18.009160000000001</v>
      </c>
      <c r="H72" s="8"/>
    </row>
    <row r="73" spans="1:10" ht="16.5" customHeight="1" thickBot="1" x14ac:dyDescent="0.3">
      <c r="A73" s="51"/>
      <c r="B73" s="52"/>
      <c r="C73" s="52"/>
      <c r="D73" s="54" t="s">
        <v>17</v>
      </c>
      <c r="E73" s="52"/>
      <c r="F73" s="52"/>
      <c r="G73" s="53"/>
      <c r="H73" s="8"/>
    </row>
    <row r="74" spans="1:10" ht="16.5" thickBot="1" x14ac:dyDescent="0.3">
      <c r="A74" s="48"/>
      <c r="B74" s="23"/>
      <c r="C74" s="23"/>
      <c r="D74" s="54" t="s">
        <v>14</v>
      </c>
      <c r="E74" s="23"/>
      <c r="F74" s="23"/>
      <c r="G74" s="49"/>
      <c r="H74" s="8"/>
    </row>
    <row r="75" spans="1:10" ht="16.5" thickBot="1" x14ac:dyDescent="0.3">
      <c r="A75" s="46"/>
      <c r="B75" s="24"/>
      <c r="C75" s="24"/>
      <c r="D75" s="24" t="s">
        <v>43</v>
      </c>
      <c r="E75" s="24"/>
      <c r="F75" s="24"/>
      <c r="G75" s="47"/>
      <c r="H75" s="8"/>
    </row>
    <row r="76" spans="1:10" ht="16.5" thickBot="1" x14ac:dyDescent="0.3">
      <c r="A76" s="1" t="s">
        <v>8</v>
      </c>
      <c r="B76" s="11">
        <f>B59</f>
        <v>0.76141000000000003</v>
      </c>
      <c r="C76" s="13">
        <f>C69</f>
        <v>4.81E-3</v>
      </c>
      <c r="D76" s="13">
        <f>D69</f>
        <v>2.3960699999999999</v>
      </c>
      <c r="E76" s="58">
        <f>E69</f>
        <v>8.3000000000000001E-4</v>
      </c>
      <c r="F76" s="58">
        <v>1.7588900000000001</v>
      </c>
      <c r="G76" s="2">
        <f>SUM(B76:F76)</f>
        <v>4.9220100000000002</v>
      </c>
      <c r="H76" s="8"/>
      <c r="J76" s="62"/>
    </row>
    <row r="77" spans="1:10" ht="16.5" thickBot="1" x14ac:dyDescent="0.3">
      <c r="A77" s="1" t="s">
        <v>9</v>
      </c>
      <c r="B77" s="11">
        <f t="shared" ref="B77:B79" si="33">B60</f>
        <v>0.76141000000000003</v>
      </c>
      <c r="C77" s="13">
        <f t="shared" ref="C77:D79" si="34">C70</f>
        <v>4.81E-3</v>
      </c>
      <c r="D77" s="13">
        <f t="shared" si="34"/>
        <v>3.1413899999999999</v>
      </c>
      <c r="E77" s="2">
        <f>E76</f>
        <v>8.3000000000000001E-4</v>
      </c>
      <c r="F77" s="2">
        <f>F76</f>
        <v>1.7588900000000001</v>
      </c>
      <c r="G77" s="2">
        <f>SUM(B77:F77)</f>
        <v>5.6673299999999998</v>
      </c>
      <c r="H77" s="8"/>
      <c r="J77" s="62"/>
    </row>
    <row r="78" spans="1:10" ht="16.5" thickBot="1" x14ac:dyDescent="0.3">
      <c r="A78" s="1" t="s">
        <v>10</v>
      </c>
      <c r="B78" s="11">
        <f t="shared" si="33"/>
        <v>0.76141000000000003</v>
      </c>
      <c r="C78" s="13">
        <f t="shared" si="34"/>
        <v>4.81E-3</v>
      </c>
      <c r="D78" s="13">
        <f t="shared" si="34"/>
        <v>4.8540400000000004</v>
      </c>
      <c r="E78" s="2">
        <f t="shared" ref="E78" si="35">E77</f>
        <v>8.3000000000000001E-4</v>
      </c>
      <c r="F78" s="2">
        <f>F76</f>
        <v>1.7588900000000001</v>
      </c>
      <c r="G78" s="2">
        <f>SUM(B78:F78)</f>
        <v>7.3799799999999998</v>
      </c>
      <c r="H78" s="8"/>
      <c r="J78" s="62"/>
    </row>
    <row r="79" spans="1:10" ht="16.5" thickBot="1" x14ac:dyDescent="0.3">
      <c r="A79" s="1" t="s">
        <v>11</v>
      </c>
      <c r="B79" s="11">
        <f t="shared" si="33"/>
        <v>0.76141000000000003</v>
      </c>
      <c r="C79" s="13">
        <f t="shared" si="34"/>
        <v>4.81E-3</v>
      </c>
      <c r="D79" s="13">
        <f t="shared" si="34"/>
        <v>6.4710200000000002</v>
      </c>
      <c r="E79" s="2">
        <f t="shared" ref="E79" si="36">E78</f>
        <v>8.3000000000000001E-4</v>
      </c>
      <c r="F79" s="2">
        <f>F76</f>
        <v>1.7588900000000001</v>
      </c>
      <c r="G79" s="2">
        <f>SUM(B79:F79)</f>
        <v>8.9969599999999996</v>
      </c>
      <c r="H79" s="8"/>
      <c r="J79" s="62"/>
    </row>
    <row r="80" spans="1:10" ht="16.5" thickBot="1" x14ac:dyDescent="0.3">
      <c r="A80" s="46"/>
      <c r="B80" s="24"/>
      <c r="C80" s="24"/>
      <c r="D80" s="24" t="s">
        <v>29</v>
      </c>
      <c r="E80" s="24"/>
      <c r="F80" s="24"/>
      <c r="G80" s="47"/>
      <c r="H80" s="8"/>
    </row>
    <row r="81" spans="1:10" ht="16.5" thickBot="1" x14ac:dyDescent="0.3">
      <c r="A81" s="1" t="s">
        <v>8</v>
      </c>
      <c r="B81" s="11">
        <f>B64</f>
        <v>0.32352999999999998</v>
      </c>
      <c r="C81" s="13">
        <f t="shared" ref="C81:D84" si="37">C76</f>
        <v>4.81E-3</v>
      </c>
      <c r="D81" s="13">
        <f t="shared" si="37"/>
        <v>2.3960699999999999</v>
      </c>
      <c r="E81" s="2">
        <f>E76</f>
        <v>8.3000000000000001E-4</v>
      </c>
      <c r="F81" s="2">
        <f>F79</f>
        <v>1.7588900000000001</v>
      </c>
      <c r="G81" s="2">
        <f>SUM(B81:F81)</f>
        <v>4.4841300000000004</v>
      </c>
      <c r="H81" s="8"/>
    </row>
    <row r="82" spans="1:10" ht="16.5" thickBot="1" x14ac:dyDescent="0.3">
      <c r="A82" s="1" t="s">
        <v>9</v>
      </c>
      <c r="B82" s="11">
        <f t="shared" ref="B82:B84" si="38">B65</f>
        <v>0.32352999999999998</v>
      </c>
      <c r="C82" s="13">
        <f t="shared" si="37"/>
        <v>4.81E-3</v>
      </c>
      <c r="D82" s="13">
        <f t="shared" si="37"/>
        <v>3.1413899999999999</v>
      </c>
      <c r="E82" s="2">
        <f>E81</f>
        <v>8.3000000000000001E-4</v>
      </c>
      <c r="F82" s="2">
        <f>F81</f>
        <v>1.7588900000000001</v>
      </c>
      <c r="G82" s="2">
        <f>SUM(B82:F82)</f>
        <v>5.2294499999999999</v>
      </c>
      <c r="H82" s="8"/>
    </row>
    <row r="83" spans="1:10" ht="16.5" thickBot="1" x14ac:dyDescent="0.3">
      <c r="A83" s="1" t="s">
        <v>10</v>
      </c>
      <c r="B83" s="11">
        <f t="shared" si="38"/>
        <v>0.32352999999999998</v>
      </c>
      <c r="C83" s="13">
        <f t="shared" si="37"/>
        <v>4.81E-3</v>
      </c>
      <c r="D83" s="13">
        <f t="shared" si="37"/>
        <v>4.8540400000000004</v>
      </c>
      <c r="E83" s="2">
        <f t="shared" ref="E83" si="39">E82</f>
        <v>8.3000000000000001E-4</v>
      </c>
      <c r="F83" s="2">
        <f>F82</f>
        <v>1.7588900000000001</v>
      </c>
      <c r="G83" s="2">
        <f>SUM(B83:F83)</f>
        <v>6.9420999999999999</v>
      </c>
      <c r="H83" s="8"/>
    </row>
    <row r="84" spans="1:10" ht="16.5" thickBot="1" x14ac:dyDescent="0.3">
      <c r="A84" s="1" t="s">
        <v>11</v>
      </c>
      <c r="B84" s="11">
        <f t="shared" si="38"/>
        <v>0.32352999999999998</v>
      </c>
      <c r="C84" s="13">
        <f t="shared" si="37"/>
        <v>4.81E-3</v>
      </c>
      <c r="D84" s="13">
        <f t="shared" si="37"/>
        <v>6.4710200000000002</v>
      </c>
      <c r="E84" s="2">
        <f t="shared" ref="E84" si="40">E83</f>
        <v>8.3000000000000001E-4</v>
      </c>
      <c r="F84" s="2">
        <f>F83</f>
        <v>1.7588900000000001</v>
      </c>
      <c r="G84" s="2">
        <f>SUM(B84:F84)</f>
        <v>8.5590799999999998</v>
      </c>
      <c r="H84" s="8"/>
    </row>
    <row r="85" spans="1:10" ht="16.5" thickBot="1" x14ac:dyDescent="0.3">
      <c r="A85" s="46"/>
      <c r="B85" s="24"/>
      <c r="C85" s="24"/>
      <c r="D85" s="24" t="s">
        <v>30</v>
      </c>
      <c r="E85" s="24"/>
      <c r="F85" s="24"/>
      <c r="G85" s="47"/>
      <c r="H85" s="8"/>
    </row>
    <row r="86" spans="1:10" ht="16.5" thickBot="1" x14ac:dyDescent="0.3">
      <c r="A86" s="1" t="s">
        <v>8</v>
      </c>
      <c r="B86" s="11">
        <f>B69</f>
        <v>0.25380999999999998</v>
      </c>
      <c r="C86" s="13">
        <f t="shared" ref="C86:D89" si="41">C81</f>
        <v>4.81E-3</v>
      </c>
      <c r="D86" s="13">
        <f t="shared" si="41"/>
        <v>2.3960699999999999</v>
      </c>
      <c r="E86" s="2">
        <f>E76</f>
        <v>8.3000000000000001E-4</v>
      </c>
      <c r="F86" s="2">
        <f>F84</f>
        <v>1.7588900000000001</v>
      </c>
      <c r="G86" s="2">
        <f>SUM(B86:F86)</f>
        <v>4.4144100000000002</v>
      </c>
      <c r="H86" s="8"/>
    </row>
    <row r="87" spans="1:10" ht="16.5" thickBot="1" x14ac:dyDescent="0.3">
      <c r="A87" s="1" t="s">
        <v>9</v>
      </c>
      <c r="B87" s="11">
        <f t="shared" ref="B87:B89" si="42">B70</f>
        <v>0.25380999999999998</v>
      </c>
      <c r="C87" s="13">
        <f t="shared" si="41"/>
        <v>4.81E-3</v>
      </c>
      <c r="D87" s="13">
        <f t="shared" si="41"/>
        <v>3.1413899999999999</v>
      </c>
      <c r="E87" s="2">
        <f>E86</f>
        <v>8.3000000000000001E-4</v>
      </c>
      <c r="F87" s="2">
        <f>F86</f>
        <v>1.7588900000000001</v>
      </c>
      <c r="G87" s="2">
        <f>SUM(B87:F87)</f>
        <v>5.1597299999999997</v>
      </c>
      <c r="H87" s="8"/>
    </row>
    <row r="88" spans="1:10" ht="16.5" thickBot="1" x14ac:dyDescent="0.3">
      <c r="A88" s="1" t="s">
        <v>10</v>
      </c>
      <c r="B88" s="11">
        <f t="shared" si="42"/>
        <v>0.25380999999999998</v>
      </c>
      <c r="C88" s="13">
        <f t="shared" si="41"/>
        <v>4.81E-3</v>
      </c>
      <c r="D88" s="13">
        <f t="shared" si="41"/>
        <v>4.8540400000000004</v>
      </c>
      <c r="E88" s="2">
        <f t="shared" ref="E88" si="43">E87</f>
        <v>8.3000000000000001E-4</v>
      </c>
      <c r="F88" s="2">
        <f>F87</f>
        <v>1.7588900000000001</v>
      </c>
      <c r="G88" s="2">
        <f>SUM(B88:F88)</f>
        <v>6.8723799999999997</v>
      </c>
      <c r="H88" s="8"/>
    </row>
    <row r="89" spans="1:10" ht="16.5" thickBot="1" x14ac:dyDescent="0.3">
      <c r="A89" s="1" t="s">
        <v>11</v>
      </c>
      <c r="B89" s="11">
        <f t="shared" si="42"/>
        <v>0.25380999999999998</v>
      </c>
      <c r="C89" s="13">
        <f t="shared" si="41"/>
        <v>4.81E-3</v>
      </c>
      <c r="D89" s="13">
        <f t="shared" si="41"/>
        <v>6.4710200000000002</v>
      </c>
      <c r="E89" s="2">
        <f t="shared" ref="E89" si="44">E88</f>
        <v>8.3000000000000001E-4</v>
      </c>
      <c r="F89" s="2">
        <f>F88</f>
        <v>1.7588900000000001</v>
      </c>
      <c r="G89" s="2">
        <f>SUM(B89:F89)</f>
        <v>8.4893599999999996</v>
      </c>
      <c r="H89" s="8"/>
    </row>
    <row r="90" spans="1:10" ht="16.5" thickBot="1" x14ac:dyDescent="0.3">
      <c r="A90" s="48"/>
      <c r="B90" s="23"/>
      <c r="C90" s="23"/>
      <c r="D90" s="23" t="s">
        <v>18</v>
      </c>
      <c r="E90" s="23"/>
      <c r="F90" s="23"/>
      <c r="G90" s="49"/>
      <c r="H90" s="8"/>
    </row>
    <row r="91" spans="1:10" ht="16.5" thickBot="1" x14ac:dyDescent="0.3">
      <c r="A91" s="46"/>
      <c r="B91" s="24"/>
      <c r="C91" s="24"/>
      <c r="D91" s="24" t="s">
        <v>42</v>
      </c>
      <c r="E91" s="24"/>
      <c r="F91" s="24"/>
      <c r="G91" s="47"/>
      <c r="H91" s="8"/>
    </row>
    <row r="92" spans="1:10" ht="16.5" thickBot="1" x14ac:dyDescent="0.3">
      <c r="A92" s="1" t="s">
        <v>8</v>
      </c>
      <c r="B92" s="11">
        <f>B76</f>
        <v>0.76141000000000003</v>
      </c>
      <c r="C92" s="13">
        <f>C86</f>
        <v>4.81E-3</v>
      </c>
      <c r="D92" s="13">
        <f>D86</f>
        <v>2.3960699999999999</v>
      </c>
      <c r="E92" s="58">
        <f>E76</f>
        <v>8.3000000000000001E-4</v>
      </c>
      <c r="F92" s="58">
        <v>6.1285600000000002</v>
      </c>
      <c r="G92" s="2">
        <f>SUM(B92:F92)</f>
        <v>9.2916799999999995</v>
      </c>
      <c r="H92" s="8"/>
      <c r="J92" s="62"/>
    </row>
    <row r="93" spans="1:10" ht="16.5" thickBot="1" x14ac:dyDescent="0.3">
      <c r="A93" s="1" t="s">
        <v>9</v>
      </c>
      <c r="B93" s="11">
        <f>B77</f>
        <v>0.76141000000000003</v>
      </c>
      <c r="C93" s="13">
        <f t="shared" ref="C93:D95" si="45">C87</f>
        <v>4.81E-3</v>
      </c>
      <c r="D93" s="13">
        <f t="shared" si="45"/>
        <v>3.1413899999999999</v>
      </c>
      <c r="E93" s="2">
        <f>E92</f>
        <v>8.3000000000000001E-4</v>
      </c>
      <c r="F93" s="2">
        <f>F92</f>
        <v>6.1285600000000002</v>
      </c>
      <c r="G93" s="2">
        <f>SUM(B93:F93)</f>
        <v>10.037000000000001</v>
      </c>
      <c r="H93" s="8"/>
      <c r="J93" s="62"/>
    </row>
    <row r="94" spans="1:10" ht="16.5" thickBot="1" x14ac:dyDescent="0.3">
      <c r="A94" s="1" t="s">
        <v>10</v>
      </c>
      <c r="B94" s="11">
        <f>B78</f>
        <v>0.76141000000000003</v>
      </c>
      <c r="C94" s="13">
        <f t="shared" si="45"/>
        <v>4.81E-3</v>
      </c>
      <c r="D94" s="13">
        <f t="shared" si="45"/>
        <v>4.8540400000000004</v>
      </c>
      <c r="E94" s="2">
        <f t="shared" ref="E94" si="46">E93</f>
        <v>8.3000000000000001E-4</v>
      </c>
      <c r="F94" s="2">
        <f>F93</f>
        <v>6.1285600000000002</v>
      </c>
      <c r="G94" s="2">
        <f>SUM(B94:F94)</f>
        <v>11.749649999999999</v>
      </c>
      <c r="H94" s="8"/>
      <c r="J94" s="62"/>
    </row>
    <row r="95" spans="1:10" ht="16.5" thickBot="1" x14ac:dyDescent="0.3">
      <c r="A95" s="1" t="s">
        <v>11</v>
      </c>
      <c r="B95" s="11">
        <f>B79</f>
        <v>0.76141000000000003</v>
      </c>
      <c r="C95" s="13">
        <f t="shared" si="45"/>
        <v>4.81E-3</v>
      </c>
      <c r="D95" s="13">
        <f t="shared" si="45"/>
        <v>6.4710200000000002</v>
      </c>
      <c r="E95" s="2">
        <f t="shared" ref="E95" si="47">E94</f>
        <v>8.3000000000000001E-4</v>
      </c>
      <c r="F95" s="2">
        <f>F94</f>
        <v>6.1285600000000002</v>
      </c>
      <c r="G95" s="2">
        <f>SUM(B95:F95)</f>
        <v>13.366630000000001</v>
      </c>
      <c r="H95" s="8"/>
      <c r="J95" s="62"/>
    </row>
    <row r="96" spans="1:10" ht="16.5" thickBot="1" x14ac:dyDescent="0.3">
      <c r="A96" s="46"/>
      <c r="B96" s="24"/>
      <c r="C96" s="24"/>
      <c r="D96" s="24" t="s">
        <v>29</v>
      </c>
      <c r="E96" s="24"/>
      <c r="F96" s="24"/>
      <c r="G96" s="47"/>
      <c r="H96" s="8"/>
    </row>
    <row r="97" spans="1:8" ht="16.5" thickBot="1" x14ac:dyDescent="0.3">
      <c r="A97" s="1" t="s">
        <v>8</v>
      </c>
      <c r="B97" s="11">
        <f>B81</f>
        <v>0.32352999999999998</v>
      </c>
      <c r="C97" s="13">
        <f t="shared" ref="C97:D100" si="48">C92</f>
        <v>4.81E-3</v>
      </c>
      <c r="D97" s="13">
        <f t="shared" si="48"/>
        <v>2.3960699999999999</v>
      </c>
      <c r="E97" s="2">
        <f>E76</f>
        <v>8.3000000000000001E-4</v>
      </c>
      <c r="F97" s="2">
        <f>F95</f>
        <v>6.1285600000000002</v>
      </c>
      <c r="G97" s="2">
        <f>SUM(B97:F97)</f>
        <v>8.8537999999999997</v>
      </c>
      <c r="H97" s="8"/>
    </row>
    <row r="98" spans="1:8" ht="16.5" thickBot="1" x14ac:dyDescent="0.3">
      <c r="A98" s="1" t="s">
        <v>9</v>
      </c>
      <c r="B98" s="11">
        <f>B82</f>
        <v>0.32352999999999998</v>
      </c>
      <c r="C98" s="13">
        <f t="shared" si="48"/>
        <v>4.81E-3</v>
      </c>
      <c r="D98" s="13">
        <f t="shared" si="48"/>
        <v>3.1413899999999999</v>
      </c>
      <c r="E98" s="2">
        <f>E97</f>
        <v>8.3000000000000001E-4</v>
      </c>
      <c r="F98" s="2">
        <f>F97</f>
        <v>6.1285600000000002</v>
      </c>
      <c r="G98" s="2">
        <f>SUM(B98:F98)</f>
        <v>9.5991199999999992</v>
      </c>
      <c r="H98" s="8"/>
    </row>
    <row r="99" spans="1:8" ht="16.5" thickBot="1" x14ac:dyDescent="0.3">
      <c r="A99" s="1" t="s">
        <v>10</v>
      </c>
      <c r="B99" s="11">
        <f>B83</f>
        <v>0.32352999999999998</v>
      </c>
      <c r="C99" s="13">
        <f t="shared" si="48"/>
        <v>4.81E-3</v>
      </c>
      <c r="D99" s="13">
        <f t="shared" si="48"/>
        <v>4.8540400000000004</v>
      </c>
      <c r="E99" s="2">
        <f t="shared" ref="E99" si="49">E98</f>
        <v>8.3000000000000001E-4</v>
      </c>
      <c r="F99" s="2">
        <f>F98</f>
        <v>6.1285600000000002</v>
      </c>
      <c r="G99" s="2">
        <f>SUM(B99:F99)</f>
        <v>11.311769999999999</v>
      </c>
      <c r="H99" s="8"/>
    </row>
    <row r="100" spans="1:8" ht="16.5" thickBot="1" x14ac:dyDescent="0.3">
      <c r="A100" s="1" t="s">
        <v>11</v>
      </c>
      <c r="B100" s="11">
        <f>B84</f>
        <v>0.32352999999999998</v>
      </c>
      <c r="C100" s="13">
        <f t="shared" si="48"/>
        <v>4.81E-3</v>
      </c>
      <c r="D100" s="13">
        <f t="shared" si="48"/>
        <v>6.4710200000000002</v>
      </c>
      <c r="E100" s="2">
        <f t="shared" ref="E100" si="50">E99</f>
        <v>8.3000000000000001E-4</v>
      </c>
      <c r="F100" s="2">
        <f>F99</f>
        <v>6.1285600000000002</v>
      </c>
      <c r="G100" s="2">
        <f>SUM(B100:F100)</f>
        <v>12.928750000000001</v>
      </c>
      <c r="H100" s="8"/>
    </row>
    <row r="101" spans="1:8" ht="16.5" thickBot="1" x14ac:dyDescent="0.3">
      <c r="A101" s="46"/>
      <c r="B101" s="24"/>
      <c r="C101" s="24"/>
      <c r="D101" s="24" t="s">
        <v>30</v>
      </c>
      <c r="E101" s="24"/>
      <c r="F101" s="24"/>
      <c r="G101" s="47"/>
      <c r="H101" s="8"/>
    </row>
    <row r="102" spans="1:8" ht="16.5" thickBot="1" x14ac:dyDescent="0.3">
      <c r="A102" s="1" t="s">
        <v>8</v>
      </c>
      <c r="B102" s="11">
        <f>B86</f>
        <v>0.25380999999999998</v>
      </c>
      <c r="C102" s="13">
        <f t="shared" ref="C102:D105" si="51">C97</f>
        <v>4.81E-3</v>
      </c>
      <c r="D102" s="13">
        <f t="shared" si="51"/>
        <v>2.3960699999999999</v>
      </c>
      <c r="E102" s="2">
        <f>E76</f>
        <v>8.3000000000000001E-4</v>
      </c>
      <c r="F102" s="2">
        <f>F100</f>
        <v>6.1285600000000002</v>
      </c>
      <c r="G102" s="2">
        <f>SUM(B102:F102)</f>
        <v>8.7840799999999994</v>
      </c>
      <c r="H102" s="8"/>
    </row>
    <row r="103" spans="1:8" ht="16.5" thickBot="1" x14ac:dyDescent="0.3">
      <c r="A103" s="1" t="s">
        <v>9</v>
      </c>
      <c r="B103" s="11">
        <f>B87</f>
        <v>0.25380999999999998</v>
      </c>
      <c r="C103" s="13">
        <f t="shared" si="51"/>
        <v>4.81E-3</v>
      </c>
      <c r="D103" s="13">
        <f t="shared" si="51"/>
        <v>3.1413899999999999</v>
      </c>
      <c r="E103" s="2">
        <f>E102</f>
        <v>8.3000000000000001E-4</v>
      </c>
      <c r="F103" s="2">
        <f>F102</f>
        <v>6.1285600000000002</v>
      </c>
      <c r="G103" s="2">
        <f>SUM(B103:F103)</f>
        <v>9.5294000000000008</v>
      </c>
      <c r="H103" s="8"/>
    </row>
    <row r="104" spans="1:8" ht="16.5" thickBot="1" x14ac:dyDescent="0.3">
      <c r="A104" s="1" t="s">
        <v>10</v>
      </c>
      <c r="B104" s="11">
        <f>B88</f>
        <v>0.25380999999999998</v>
      </c>
      <c r="C104" s="13">
        <f t="shared" si="51"/>
        <v>4.81E-3</v>
      </c>
      <c r="D104" s="13">
        <f t="shared" si="51"/>
        <v>4.8540400000000004</v>
      </c>
      <c r="E104" s="2">
        <f t="shared" ref="E104" si="52">E103</f>
        <v>8.3000000000000001E-4</v>
      </c>
      <c r="F104" s="2">
        <f>F103</f>
        <v>6.1285600000000002</v>
      </c>
      <c r="G104" s="2">
        <f>SUM(B104:F104)</f>
        <v>11.242049999999999</v>
      </c>
      <c r="H104" s="8"/>
    </row>
    <row r="105" spans="1:8" ht="16.5" thickBot="1" x14ac:dyDescent="0.3">
      <c r="A105" s="1" t="s">
        <v>11</v>
      </c>
      <c r="B105" s="11">
        <f>B89</f>
        <v>0.25380999999999998</v>
      </c>
      <c r="C105" s="13">
        <f t="shared" si="51"/>
        <v>4.81E-3</v>
      </c>
      <c r="D105" s="13">
        <f t="shared" si="51"/>
        <v>6.4710200000000002</v>
      </c>
      <c r="E105" s="2">
        <f t="shared" ref="E105" si="53">E104</f>
        <v>8.3000000000000001E-4</v>
      </c>
      <c r="F105" s="2">
        <f>F104</f>
        <v>6.1285600000000002</v>
      </c>
      <c r="G105" s="2">
        <f>SUM(B105:F105)</f>
        <v>12.859030000000001</v>
      </c>
      <c r="H105" s="8"/>
    </row>
    <row r="106" spans="1:8" ht="16.5" thickBot="1" x14ac:dyDescent="0.3">
      <c r="A106" s="86" t="s">
        <v>19</v>
      </c>
      <c r="B106" s="86"/>
      <c r="C106" s="86"/>
      <c r="D106" s="86"/>
      <c r="E106" s="86"/>
      <c r="F106" s="86"/>
      <c r="G106" s="86"/>
    </row>
    <row r="107" spans="1:8" ht="16.5" thickBot="1" x14ac:dyDescent="0.3">
      <c r="A107" s="82" t="s">
        <v>20</v>
      </c>
      <c r="B107" s="82"/>
      <c r="C107" s="82"/>
      <c r="D107" s="82"/>
      <c r="E107" s="82"/>
      <c r="F107" s="82"/>
      <c r="G107" s="82"/>
    </row>
    <row r="108" spans="1:8" ht="16.5" thickBot="1" x14ac:dyDescent="0.3">
      <c r="A108" s="76" t="s">
        <v>42</v>
      </c>
      <c r="B108" s="77"/>
      <c r="C108" s="77"/>
      <c r="D108" s="77"/>
      <c r="E108" s="77"/>
      <c r="F108" s="77"/>
      <c r="G108" s="78"/>
    </row>
    <row r="109" spans="1:8" ht="25.9" customHeight="1" thickBot="1" x14ac:dyDescent="0.3">
      <c r="A109" s="1" t="s">
        <v>8</v>
      </c>
      <c r="B109" s="13">
        <f>B92</f>
        <v>0.76141000000000003</v>
      </c>
      <c r="C109" s="13">
        <f>C105</f>
        <v>4.81E-3</v>
      </c>
      <c r="D109" s="13">
        <f>D102</f>
        <v>2.3960699999999999</v>
      </c>
      <c r="E109" s="67"/>
      <c r="F109" s="79" t="s">
        <v>21</v>
      </c>
      <c r="G109" s="66">
        <v>0</v>
      </c>
    </row>
    <row r="110" spans="1:8" ht="25.9" customHeight="1" thickBot="1" x14ac:dyDescent="0.3">
      <c r="A110" s="1" t="s">
        <v>9</v>
      </c>
      <c r="B110" s="13">
        <f>B93</f>
        <v>0.76141000000000003</v>
      </c>
      <c r="C110" s="13">
        <f>C109</f>
        <v>4.81E-3</v>
      </c>
      <c r="D110" s="13">
        <f t="shared" ref="D110:D112" si="54">D103</f>
        <v>3.1413899999999999</v>
      </c>
      <c r="E110" s="67"/>
      <c r="F110" s="80"/>
      <c r="G110" s="66">
        <v>0</v>
      </c>
    </row>
    <row r="111" spans="1:8" ht="25.9" customHeight="1" thickBot="1" x14ac:dyDescent="0.3">
      <c r="A111" s="1" t="s">
        <v>10</v>
      </c>
      <c r="B111" s="13">
        <f>B110</f>
        <v>0.76141000000000003</v>
      </c>
      <c r="C111" s="13">
        <f>C110</f>
        <v>4.81E-3</v>
      </c>
      <c r="D111" s="13">
        <f t="shared" si="54"/>
        <v>4.8540400000000004</v>
      </c>
      <c r="E111" s="67"/>
      <c r="F111" s="80"/>
      <c r="G111" s="66">
        <v>0</v>
      </c>
    </row>
    <row r="112" spans="1:8" ht="25.9" customHeight="1" thickBot="1" x14ac:dyDescent="0.3">
      <c r="A112" s="1" t="s">
        <v>11</v>
      </c>
      <c r="B112" s="13">
        <f>B111</f>
        <v>0.76141000000000003</v>
      </c>
      <c r="C112" s="13">
        <f>C111</f>
        <v>4.81E-3</v>
      </c>
      <c r="D112" s="13">
        <f t="shared" si="54"/>
        <v>6.4710200000000002</v>
      </c>
      <c r="E112" s="67"/>
      <c r="F112" s="81"/>
      <c r="G112" s="66">
        <v>0</v>
      </c>
    </row>
    <row r="113" spans="1:11" ht="16.5" thickBot="1" x14ac:dyDescent="0.3">
      <c r="A113" s="76" t="s">
        <v>29</v>
      </c>
      <c r="B113" s="77"/>
      <c r="C113" s="77"/>
      <c r="D113" s="77"/>
      <c r="E113" s="77"/>
      <c r="F113" s="77"/>
      <c r="G113" s="78"/>
    </row>
    <row r="114" spans="1:11" ht="25.9" customHeight="1" thickBot="1" x14ac:dyDescent="0.3">
      <c r="A114" s="1" t="s">
        <v>8</v>
      </c>
      <c r="B114" s="13">
        <f>B97</f>
        <v>0.32352999999999998</v>
      </c>
      <c r="C114" s="13">
        <f>C102</f>
        <v>4.81E-3</v>
      </c>
      <c r="D114" s="13">
        <f>D102</f>
        <v>2.3960699999999999</v>
      </c>
      <c r="E114" s="22"/>
      <c r="F114" s="87" t="s">
        <v>21</v>
      </c>
      <c r="G114" s="2">
        <v>0</v>
      </c>
    </row>
    <row r="115" spans="1:11" ht="25.9" customHeight="1" thickBot="1" x14ac:dyDescent="0.3">
      <c r="A115" s="1" t="s">
        <v>9</v>
      </c>
      <c r="B115" s="13">
        <f>B114</f>
        <v>0.32352999999999998</v>
      </c>
      <c r="C115" s="13">
        <f t="shared" ref="C115:C117" si="55">C103</f>
        <v>4.81E-3</v>
      </c>
      <c r="D115" s="13">
        <f t="shared" ref="D115:D117" si="56">D103</f>
        <v>3.1413899999999999</v>
      </c>
      <c r="E115" s="22"/>
      <c r="F115" s="88"/>
      <c r="G115" s="2">
        <v>0</v>
      </c>
    </row>
    <row r="116" spans="1:11" ht="25.9" customHeight="1" thickBot="1" x14ac:dyDescent="0.3">
      <c r="A116" s="1" t="s">
        <v>10</v>
      </c>
      <c r="B116" s="13">
        <f>B115</f>
        <v>0.32352999999999998</v>
      </c>
      <c r="C116" s="13">
        <f t="shared" si="55"/>
        <v>4.81E-3</v>
      </c>
      <c r="D116" s="13">
        <f t="shared" si="56"/>
        <v>4.8540400000000004</v>
      </c>
      <c r="E116" s="22"/>
      <c r="F116" s="88"/>
      <c r="G116" s="2">
        <v>0</v>
      </c>
    </row>
    <row r="117" spans="1:11" ht="25.9" customHeight="1" thickBot="1" x14ac:dyDescent="0.3">
      <c r="A117" s="1" t="s">
        <v>11</v>
      </c>
      <c r="B117" s="13">
        <f>B116</f>
        <v>0.32352999999999998</v>
      </c>
      <c r="C117" s="13">
        <f t="shared" si="55"/>
        <v>4.81E-3</v>
      </c>
      <c r="D117" s="13">
        <f t="shared" si="56"/>
        <v>6.4710200000000002</v>
      </c>
      <c r="E117" s="22"/>
      <c r="F117" s="89"/>
      <c r="G117" s="2">
        <v>0</v>
      </c>
    </row>
    <row r="118" spans="1:11" ht="16.5" thickBot="1" x14ac:dyDescent="0.3">
      <c r="A118" s="85" t="s">
        <v>30</v>
      </c>
      <c r="B118" s="85"/>
      <c r="C118" s="85"/>
      <c r="D118" s="85"/>
      <c r="E118" s="85"/>
      <c r="F118" s="85"/>
      <c r="G118" s="85"/>
    </row>
    <row r="119" spans="1:11" ht="25.15" customHeight="1" thickBot="1" x14ac:dyDescent="0.3">
      <c r="A119" s="1" t="s">
        <v>8</v>
      </c>
      <c r="B119" s="13">
        <f>B102</f>
        <v>0.25380999999999998</v>
      </c>
      <c r="C119" s="13">
        <f t="shared" ref="C119:D122" si="57">C114</f>
        <v>4.81E-3</v>
      </c>
      <c r="D119" s="13">
        <f t="shared" si="57"/>
        <v>2.3960699999999999</v>
      </c>
      <c r="E119" s="22"/>
      <c r="F119" s="82" t="s">
        <v>21</v>
      </c>
      <c r="G119" s="2">
        <v>0</v>
      </c>
    </row>
    <row r="120" spans="1:11" ht="25.15" customHeight="1" thickBot="1" x14ac:dyDescent="0.3">
      <c r="A120" s="1" t="s">
        <v>9</v>
      </c>
      <c r="B120" s="13">
        <f>B119</f>
        <v>0.25380999999999998</v>
      </c>
      <c r="C120" s="13">
        <f t="shared" si="57"/>
        <v>4.81E-3</v>
      </c>
      <c r="D120" s="13">
        <f t="shared" si="57"/>
        <v>3.1413899999999999</v>
      </c>
      <c r="E120" s="22"/>
      <c r="F120" s="82"/>
      <c r="G120" s="2">
        <v>0</v>
      </c>
    </row>
    <row r="121" spans="1:11" ht="25.15" customHeight="1" thickBot="1" x14ac:dyDescent="0.3">
      <c r="A121" s="1" t="s">
        <v>10</v>
      </c>
      <c r="B121" s="13">
        <f>B120</f>
        <v>0.25380999999999998</v>
      </c>
      <c r="C121" s="13">
        <f t="shared" si="57"/>
        <v>4.81E-3</v>
      </c>
      <c r="D121" s="13">
        <f t="shared" si="57"/>
        <v>4.8540400000000004</v>
      </c>
      <c r="E121" s="22"/>
      <c r="F121" s="82"/>
      <c r="G121" s="2">
        <v>0</v>
      </c>
    </row>
    <row r="122" spans="1:11" ht="25.15" customHeight="1" thickBot="1" x14ac:dyDescent="0.3">
      <c r="A122" s="1" t="s">
        <v>11</v>
      </c>
      <c r="B122" s="13">
        <f>B121</f>
        <v>0.25380999999999998</v>
      </c>
      <c r="C122" s="13">
        <f t="shared" si="57"/>
        <v>4.81E-3</v>
      </c>
      <c r="D122" s="13">
        <f t="shared" si="57"/>
        <v>6.4710200000000002</v>
      </c>
      <c r="E122" s="22"/>
      <c r="F122" s="82"/>
      <c r="G122" s="2">
        <v>0</v>
      </c>
    </row>
    <row r="123" spans="1:11" ht="16.5" thickBot="1" x14ac:dyDescent="0.3">
      <c r="A123" s="86" t="s">
        <v>23</v>
      </c>
      <c r="B123" s="86"/>
      <c r="C123" s="86"/>
      <c r="D123" s="86"/>
      <c r="E123" s="86"/>
      <c r="F123" s="86"/>
      <c r="G123" s="86"/>
    </row>
    <row r="124" spans="1:11" ht="16.5" thickBot="1" x14ac:dyDescent="0.3">
      <c r="A124" s="82" t="s">
        <v>24</v>
      </c>
      <c r="B124" s="82"/>
      <c r="C124" s="82"/>
      <c r="D124" s="82"/>
      <c r="E124" s="82"/>
      <c r="F124" s="82"/>
      <c r="G124" s="82"/>
    </row>
    <row r="125" spans="1:11" ht="16.5" thickBot="1" x14ac:dyDescent="0.3">
      <c r="A125" s="76" t="s">
        <v>43</v>
      </c>
      <c r="B125" s="77"/>
      <c r="C125" s="77"/>
      <c r="D125" s="77"/>
      <c r="E125" s="77"/>
      <c r="F125" s="77"/>
      <c r="G125" s="78"/>
    </row>
    <row r="126" spans="1:11" ht="24.6" customHeight="1" thickBot="1" x14ac:dyDescent="0.3">
      <c r="A126" s="1" t="s">
        <v>8</v>
      </c>
      <c r="B126" s="13">
        <f>B109</f>
        <v>0.76141000000000003</v>
      </c>
      <c r="C126" s="2">
        <f>C109</f>
        <v>4.81E-3</v>
      </c>
      <c r="D126" s="55">
        <v>0.12186</v>
      </c>
      <c r="E126" s="65"/>
      <c r="F126" s="91" t="s">
        <v>21</v>
      </c>
      <c r="G126" s="2">
        <v>0</v>
      </c>
      <c r="K126" s="60"/>
    </row>
    <row r="127" spans="1:11" ht="24.6" customHeight="1" thickBot="1" x14ac:dyDescent="0.3">
      <c r="A127" s="1" t="s">
        <v>9</v>
      </c>
      <c r="B127" s="13">
        <f>B126</f>
        <v>0.76141000000000003</v>
      </c>
      <c r="C127" s="2">
        <f>C110</f>
        <v>4.81E-3</v>
      </c>
      <c r="D127" s="55">
        <v>0.21332000000000001</v>
      </c>
      <c r="E127" s="65"/>
      <c r="F127" s="91"/>
      <c r="G127" s="2">
        <v>0</v>
      </c>
      <c r="K127" s="60"/>
    </row>
    <row r="128" spans="1:11" ht="24.6" customHeight="1" thickBot="1" x14ac:dyDescent="0.3">
      <c r="A128" s="1" t="s">
        <v>10</v>
      </c>
      <c r="B128" s="13">
        <f>B127</f>
        <v>0.76141000000000003</v>
      </c>
      <c r="C128" s="2">
        <f>C111</f>
        <v>4.81E-3</v>
      </c>
      <c r="D128" s="55">
        <v>0.51378999999999997</v>
      </c>
      <c r="E128" s="65"/>
      <c r="F128" s="91"/>
      <c r="G128" s="2">
        <v>0</v>
      </c>
      <c r="K128" s="60"/>
    </row>
    <row r="129" spans="1:11" ht="24.6" customHeight="1" thickBot="1" x14ac:dyDescent="0.3">
      <c r="A129" s="1" t="s">
        <v>11</v>
      </c>
      <c r="B129" s="13">
        <f>B128</f>
        <v>0.76141000000000003</v>
      </c>
      <c r="C129" s="2">
        <f>C112</f>
        <v>4.81E-3</v>
      </c>
      <c r="D129" s="55">
        <v>1.4955000000000001</v>
      </c>
      <c r="E129" s="65"/>
      <c r="F129" s="91"/>
      <c r="G129" s="2">
        <v>0</v>
      </c>
      <c r="K129" s="60"/>
    </row>
    <row r="130" spans="1:11" ht="16.5" thickBot="1" x14ac:dyDescent="0.3">
      <c r="A130" s="76" t="s">
        <v>29</v>
      </c>
      <c r="B130" s="77"/>
      <c r="C130" s="77"/>
      <c r="D130" s="77"/>
      <c r="E130" s="77"/>
      <c r="F130" s="77"/>
      <c r="G130" s="78"/>
    </row>
    <row r="131" spans="1:11" ht="26.45" customHeight="1" thickBot="1" x14ac:dyDescent="0.3">
      <c r="A131" s="1" t="s">
        <v>8</v>
      </c>
      <c r="B131" s="13">
        <f>B114</f>
        <v>0.32352999999999998</v>
      </c>
      <c r="C131" s="2">
        <f>C129</f>
        <v>4.81E-3</v>
      </c>
      <c r="D131" s="13">
        <f>D126</f>
        <v>0.12186</v>
      </c>
      <c r="E131" s="22"/>
      <c r="F131" s="82" t="s">
        <v>21</v>
      </c>
      <c r="G131" s="2">
        <v>0</v>
      </c>
    </row>
    <row r="132" spans="1:11" ht="26.45" customHeight="1" thickBot="1" x14ac:dyDescent="0.3">
      <c r="A132" s="1" t="s">
        <v>9</v>
      </c>
      <c r="B132" s="13">
        <f>B131</f>
        <v>0.32352999999999998</v>
      </c>
      <c r="C132" s="2">
        <f>C127</f>
        <v>4.81E-3</v>
      </c>
      <c r="D132" s="13">
        <f>D127</f>
        <v>0.21332000000000001</v>
      </c>
      <c r="E132" s="22"/>
      <c r="F132" s="82"/>
      <c r="G132" s="2">
        <v>0</v>
      </c>
    </row>
    <row r="133" spans="1:11" ht="26.45" customHeight="1" thickBot="1" x14ac:dyDescent="0.3">
      <c r="A133" s="1" t="s">
        <v>10</v>
      </c>
      <c r="B133" s="13">
        <f>B132</f>
        <v>0.32352999999999998</v>
      </c>
      <c r="C133" s="2">
        <f>C128</f>
        <v>4.81E-3</v>
      </c>
      <c r="D133" s="13">
        <f>D128</f>
        <v>0.51378999999999997</v>
      </c>
      <c r="E133" s="22"/>
      <c r="F133" s="82"/>
      <c r="G133" s="2">
        <v>0</v>
      </c>
    </row>
    <row r="134" spans="1:11" ht="26.45" customHeight="1" thickBot="1" x14ac:dyDescent="0.3">
      <c r="A134" s="1" t="s">
        <v>11</v>
      </c>
      <c r="B134" s="13">
        <f>B133</f>
        <v>0.32352999999999998</v>
      </c>
      <c r="C134" s="2">
        <f>C129</f>
        <v>4.81E-3</v>
      </c>
      <c r="D134" s="13">
        <f>D129</f>
        <v>1.4955000000000001</v>
      </c>
      <c r="E134" s="22"/>
      <c r="F134" s="82"/>
      <c r="G134" s="2">
        <v>0</v>
      </c>
    </row>
    <row r="135" spans="1:11" ht="16.5" thickBot="1" x14ac:dyDescent="0.3">
      <c r="A135" s="85" t="s">
        <v>30</v>
      </c>
      <c r="B135" s="85"/>
      <c r="C135" s="85"/>
      <c r="D135" s="85"/>
      <c r="E135" s="85"/>
      <c r="F135" s="85"/>
      <c r="G135" s="85"/>
    </row>
    <row r="136" spans="1:11" ht="24" customHeight="1" thickBot="1" x14ac:dyDescent="0.3">
      <c r="A136" s="1" t="s">
        <v>8</v>
      </c>
      <c r="B136" s="13">
        <f>B119</f>
        <v>0.25380999999999998</v>
      </c>
      <c r="C136" s="2">
        <f t="shared" ref="C136:D139" si="58">C131</f>
        <v>4.81E-3</v>
      </c>
      <c r="D136" s="13">
        <f t="shared" si="58"/>
        <v>0.12186</v>
      </c>
      <c r="E136" s="22"/>
      <c r="F136" s="82" t="s">
        <v>21</v>
      </c>
      <c r="G136" s="2">
        <v>0</v>
      </c>
    </row>
    <row r="137" spans="1:11" ht="24" customHeight="1" thickBot="1" x14ac:dyDescent="0.3">
      <c r="A137" s="1" t="s">
        <v>9</v>
      </c>
      <c r="B137" s="13">
        <f>B136</f>
        <v>0.25380999999999998</v>
      </c>
      <c r="C137" s="2">
        <f t="shared" si="58"/>
        <v>4.81E-3</v>
      </c>
      <c r="D137" s="13">
        <f t="shared" si="58"/>
        <v>0.21332000000000001</v>
      </c>
      <c r="E137" s="22"/>
      <c r="F137" s="82"/>
      <c r="G137" s="2">
        <v>0</v>
      </c>
    </row>
    <row r="138" spans="1:11" ht="24" customHeight="1" thickBot="1" x14ac:dyDescent="0.3">
      <c r="A138" s="1" t="s">
        <v>10</v>
      </c>
      <c r="B138" s="13">
        <f>B137</f>
        <v>0.25380999999999998</v>
      </c>
      <c r="C138" s="2">
        <f t="shared" si="58"/>
        <v>4.81E-3</v>
      </c>
      <c r="D138" s="13">
        <f t="shared" si="58"/>
        <v>0.51378999999999997</v>
      </c>
      <c r="E138" s="22"/>
      <c r="F138" s="82"/>
      <c r="G138" s="2">
        <v>0</v>
      </c>
    </row>
    <row r="139" spans="1:11" ht="24" customHeight="1" thickBot="1" x14ac:dyDescent="0.3">
      <c r="A139" s="1" t="s">
        <v>11</v>
      </c>
      <c r="B139" s="13">
        <f>B138</f>
        <v>0.25380999999999998</v>
      </c>
      <c r="C139" s="2">
        <f t="shared" si="58"/>
        <v>4.81E-3</v>
      </c>
      <c r="D139" s="13">
        <f t="shared" si="58"/>
        <v>1.4955000000000001</v>
      </c>
      <c r="E139" s="22"/>
      <c r="F139" s="82"/>
      <c r="G139" s="2">
        <v>0</v>
      </c>
    </row>
    <row r="140" spans="1:11" ht="33.75" customHeight="1" thickBot="1" x14ac:dyDescent="0.3">
      <c r="A140" s="82" t="s">
        <v>26</v>
      </c>
      <c r="B140" s="82"/>
      <c r="C140" s="82"/>
      <c r="D140" s="82"/>
      <c r="E140" s="82"/>
      <c r="F140" s="82"/>
      <c r="G140" s="82"/>
    </row>
    <row r="141" spans="1:11" ht="16.5" thickBot="1" x14ac:dyDescent="0.3">
      <c r="A141" s="76" t="s">
        <v>42</v>
      </c>
      <c r="B141" s="77"/>
      <c r="C141" s="77"/>
      <c r="D141" s="77"/>
      <c r="E141" s="77"/>
      <c r="F141" s="77"/>
      <c r="G141" s="78"/>
    </row>
    <row r="142" spans="1:11" ht="25.15" customHeight="1" thickBot="1" x14ac:dyDescent="0.3">
      <c r="A142" s="1" t="s">
        <v>8</v>
      </c>
      <c r="B142" s="1">
        <v>0</v>
      </c>
      <c r="C142" s="1">
        <v>0</v>
      </c>
      <c r="D142" s="57">
        <v>1695.4968100000001</v>
      </c>
      <c r="E142" s="1"/>
      <c r="F142" s="1">
        <v>0</v>
      </c>
      <c r="G142" s="17">
        <f>SUM(B142:F142)</f>
        <v>1695.4968100000001</v>
      </c>
      <c r="H142" s="60"/>
    </row>
    <row r="143" spans="1:11" ht="25.15" customHeight="1" thickBot="1" x14ac:dyDescent="0.3">
      <c r="A143" s="1" t="s">
        <v>9</v>
      </c>
      <c r="B143" s="1">
        <v>0</v>
      </c>
      <c r="C143" s="1">
        <v>0</v>
      </c>
      <c r="D143" s="57">
        <v>1699.4386400000001</v>
      </c>
      <c r="E143" s="1"/>
      <c r="F143" s="1">
        <v>0</v>
      </c>
      <c r="G143" s="17">
        <f>SUM(B143:F143)</f>
        <v>1699.4386400000001</v>
      </c>
      <c r="H143" s="60"/>
    </row>
    <row r="144" spans="1:11" ht="25.15" customHeight="1" thickBot="1" x14ac:dyDescent="0.3">
      <c r="A144" s="1" t="s">
        <v>10</v>
      </c>
      <c r="B144" s="1">
        <v>0</v>
      </c>
      <c r="C144" s="1">
        <v>0</v>
      </c>
      <c r="D144" s="57">
        <v>1965.3504399999999</v>
      </c>
      <c r="E144" s="1"/>
      <c r="F144" s="1">
        <v>0</v>
      </c>
      <c r="G144" s="17">
        <f>SUM(B144:F144)</f>
        <v>1965.3504399999999</v>
      </c>
      <c r="H144" s="60"/>
    </row>
    <row r="145" spans="1:11" ht="25.15" customHeight="1" thickBot="1" x14ac:dyDescent="0.3">
      <c r="A145" s="1" t="s">
        <v>11</v>
      </c>
      <c r="B145" s="1">
        <v>0</v>
      </c>
      <c r="C145" s="1">
        <v>0</v>
      </c>
      <c r="D145" s="57">
        <v>2539.5454300000001</v>
      </c>
      <c r="E145" s="1"/>
      <c r="F145" s="1">
        <v>0</v>
      </c>
      <c r="G145" s="17">
        <f>SUM(B145:F145)</f>
        <v>2539.5454300000001</v>
      </c>
      <c r="H145" s="60"/>
    </row>
    <row r="146" spans="1:11" ht="16.5" thickBot="1" x14ac:dyDescent="0.3">
      <c r="A146" s="76" t="s">
        <v>29</v>
      </c>
      <c r="B146" s="77"/>
      <c r="C146" s="77"/>
      <c r="D146" s="77"/>
      <c r="E146" s="77"/>
      <c r="F146" s="77"/>
      <c r="G146" s="78"/>
    </row>
    <row r="147" spans="1:11" ht="24.6" customHeight="1" thickBot="1" x14ac:dyDescent="0.3">
      <c r="A147" s="1" t="s">
        <v>8</v>
      </c>
      <c r="B147" s="1">
        <v>0</v>
      </c>
      <c r="C147" s="1">
        <v>0</v>
      </c>
      <c r="D147" s="17">
        <f>D142</f>
        <v>1695.4968100000001</v>
      </c>
      <c r="E147" s="1"/>
      <c r="F147" s="1">
        <v>0</v>
      </c>
      <c r="G147" s="17">
        <f>SUM(B147:F147)</f>
        <v>1695.4968100000001</v>
      </c>
    </row>
    <row r="148" spans="1:11" ht="24.6" customHeight="1" thickBot="1" x14ac:dyDescent="0.3">
      <c r="A148" s="1" t="s">
        <v>9</v>
      </c>
      <c r="B148" s="1">
        <v>0</v>
      </c>
      <c r="C148" s="1">
        <v>0</v>
      </c>
      <c r="D148" s="17">
        <f>D143</f>
        <v>1699.4386400000001</v>
      </c>
      <c r="E148" s="1"/>
      <c r="F148" s="1">
        <v>0</v>
      </c>
      <c r="G148" s="17">
        <f>SUM(B148:F148)</f>
        <v>1699.4386400000001</v>
      </c>
    </row>
    <row r="149" spans="1:11" ht="24.6" customHeight="1" thickBot="1" x14ac:dyDescent="0.3">
      <c r="A149" s="1" t="s">
        <v>10</v>
      </c>
      <c r="B149" s="1">
        <v>0</v>
      </c>
      <c r="C149" s="1">
        <v>0</v>
      </c>
      <c r="D149" s="17">
        <f>D144</f>
        <v>1965.3504399999999</v>
      </c>
      <c r="E149" s="1"/>
      <c r="F149" s="1">
        <v>0</v>
      </c>
      <c r="G149" s="17">
        <f>SUM(B149:F149)</f>
        <v>1965.3504399999999</v>
      </c>
    </row>
    <row r="150" spans="1:11" ht="24.6" customHeight="1" thickBot="1" x14ac:dyDescent="0.3">
      <c r="A150" s="1" t="s">
        <v>11</v>
      </c>
      <c r="B150" s="1">
        <v>0</v>
      </c>
      <c r="C150" s="1">
        <v>0</v>
      </c>
      <c r="D150" s="17">
        <f>D145</f>
        <v>2539.5454300000001</v>
      </c>
      <c r="E150" s="1"/>
      <c r="F150" s="1">
        <v>0</v>
      </c>
      <c r="G150" s="17">
        <f>SUM(B150:F150)</f>
        <v>2539.5454300000001</v>
      </c>
    </row>
    <row r="151" spans="1:11" ht="16.5" thickBot="1" x14ac:dyDescent="0.3">
      <c r="A151" s="85" t="s">
        <v>30</v>
      </c>
      <c r="B151" s="85"/>
      <c r="C151" s="85"/>
      <c r="D151" s="85"/>
      <c r="E151" s="85"/>
      <c r="F151" s="85"/>
      <c r="G151" s="85"/>
    </row>
    <row r="152" spans="1:11" ht="25.15" customHeight="1" thickBot="1" x14ac:dyDescent="0.3">
      <c r="A152" s="1" t="s">
        <v>8</v>
      </c>
      <c r="B152" s="1">
        <v>0</v>
      </c>
      <c r="C152" s="1">
        <v>0</v>
      </c>
      <c r="D152" s="17">
        <f>D147</f>
        <v>1695.4968100000001</v>
      </c>
      <c r="E152" s="1"/>
      <c r="F152" s="1">
        <v>0</v>
      </c>
      <c r="G152" s="17">
        <f>SUM(B152:F152)</f>
        <v>1695.4968100000001</v>
      </c>
      <c r="K152" s="60"/>
    </row>
    <row r="153" spans="1:11" ht="25.15" customHeight="1" thickBot="1" x14ac:dyDescent="0.3">
      <c r="A153" s="1" t="s">
        <v>9</v>
      </c>
      <c r="B153" s="1">
        <v>0</v>
      </c>
      <c r="C153" s="1">
        <v>0</v>
      </c>
      <c r="D153" s="17">
        <f>D148</f>
        <v>1699.4386400000001</v>
      </c>
      <c r="E153" s="1"/>
      <c r="F153" s="1">
        <v>0</v>
      </c>
      <c r="G153" s="17">
        <f>SUM(B153:F153)</f>
        <v>1699.4386400000001</v>
      </c>
      <c r="K153" s="60"/>
    </row>
    <row r="154" spans="1:11" ht="25.15" customHeight="1" thickBot="1" x14ac:dyDescent="0.3">
      <c r="A154" s="1" t="s">
        <v>10</v>
      </c>
      <c r="B154" s="1">
        <v>0</v>
      </c>
      <c r="C154" s="1">
        <v>0</v>
      </c>
      <c r="D154" s="17">
        <f>D149</f>
        <v>1965.3504399999999</v>
      </c>
      <c r="E154" s="1"/>
      <c r="F154" s="1">
        <v>0</v>
      </c>
      <c r="G154" s="17">
        <f>SUM(B154:F154)</f>
        <v>1965.3504399999999</v>
      </c>
      <c r="K154" s="60"/>
    </row>
    <row r="155" spans="1:11" ht="25.15" customHeight="1" thickBot="1" x14ac:dyDescent="0.3">
      <c r="A155" s="1" t="s">
        <v>11</v>
      </c>
      <c r="B155" s="1">
        <v>0</v>
      </c>
      <c r="C155" s="1">
        <v>0</v>
      </c>
      <c r="D155" s="17">
        <f>D150</f>
        <v>2539.5454300000001</v>
      </c>
      <c r="E155" s="1"/>
      <c r="F155" s="1">
        <v>0</v>
      </c>
      <c r="G155" s="17">
        <f>SUM(B155:F155)</f>
        <v>2539.5454300000001</v>
      </c>
    </row>
    <row r="156" spans="1:11" ht="35.25" customHeight="1" thickBot="1" x14ac:dyDescent="0.3">
      <c r="A156" s="90" t="s">
        <v>45</v>
      </c>
      <c r="B156" s="90"/>
      <c r="C156" s="90"/>
      <c r="D156" s="90"/>
      <c r="E156" s="90"/>
      <c r="F156" s="90"/>
      <c r="G156" s="90"/>
    </row>
    <row r="157" spans="1:11" ht="19.5" thickBot="1" x14ac:dyDescent="0.3">
      <c r="A157" s="1" t="s">
        <v>46</v>
      </c>
      <c r="B157" s="68"/>
      <c r="C157" s="68"/>
      <c r="D157" s="68"/>
      <c r="E157" s="71">
        <v>0.43257000000000001</v>
      </c>
      <c r="F157" s="75">
        <v>879.15740000000005</v>
      </c>
      <c r="G157" s="72">
        <f>B157+C157+D157+F157+E157</f>
        <v>879.58997000000011</v>
      </c>
    </row>
    <row r="158" spans="1:11" ht="19.5" thickBot="1" x14ac:dyDescent="0.3">
      <c r="A158" s="1" t="s">
        <v>47</v>
      </c>
      <c r="B158" s="69"/>
      <c r="C158" s="69"/>
      <c r="D158" s="69"/>
      <c r="E158" s="71">
        <f>E157</f>
        <v>0.43257000000000001</v>
      </c>
      <c r="F158" s="75">
        <f>F157</f>
        <v>879.15740000000005</v>
      </c>
      <c r="G158" s="73">
        <f t="shared" ref="G158:G159" si="59">B158+C158+D158+F158+E158</f>
        <v>879.58997000000011</v>
      </c>
    </row>
    <row r="159" spans="1:11" s="20" customFormat="1" ht="29.25" customHeight="1" thickBot="1" x14ac:dyDescent="0.4">
      <c r="A159" s="1" t="s">
        <v>48</v>
      </c>
      <c r="B159" s="70"/>
      <c r="C159" s="70"/>
      <c r="D159" s="70"/>
      <c r="E159" s="71">
        <f>E158</f>
        <v>0.43257000000000001</v>
      </c>
      <c r="F159" s="75">
        <f>F158</f>
        <v>879.15740000000005</v>
      </c>
      <c r="G159" s="74">
        <f t="shared" si="59"/>
        <v>879.58997000000011</v>
      </c>
    </row>
    <row r="161" spans="1:7" x14ac:dyDescent="0.25">
      <c r="F161" t="s">
        <v>50</v>
      </c>
      <c r="G161">
        <v>879.58996999999999</v>
      </c>
    </row>
    <row r="162" spans="1:7" x14ac:dyDescent="0.25">
      <c r="F162" t="s">
        <v>51</v>
      </c>
      <c r="G162">
        <v>877.99589000000003</v>
      </c>
    </row>
    <row r="163" spans="1:7" x14ac:dyDescent="0.25">
      <c r="F163" t="s">
        <v>52</v>
      </c>
      <c r="G163">
        <v>878.66854999999998</v>
      </c>
    </row>
    <row r="164" spans="1:7" x14ac:dyDescent="0.25">
      <c r="F164" t="s">
        <v>53</v>
      </c>
      <c r="G164">
        <v>918.02691000000004</v>
      </c>
    </row>
    <row r="171" spans="1:7" ht="21" x14ac:dyDescent="0.35">
      <c r="A171" s="4"/>
      <c r="B171" s="20"/>
      <c r="C171" s="20"/>
      <c r="E171" s="20"/>
      <c r="F171" s="20"/>
      <c r="G171" s="19"/>
    </row>
  </sheetData>
  <mergeCells count="30">
    <mergeCell ref="F114:F117"/>
    <mergeCell ref="A156:G156"/>
    <mergeCell ref="A141:G141"/>
    <mergeCell ref="A146:G146"/>
    <mergeCell ref="A151:G151"/>
    <mergeCell ref="A140:G140"/>
    <mergeCell ref="A130:G130"/>
    <mergeCell ref="F131:F134"/>
    <mergeCell ref="A135:G135"/>
    <mergeCell ref="F136:F139"/>
    <mergeCell ref="A118:G118"/>
    <mergeCell ref="F119:F122"/>
    <mergeCell ref="F126:F129"/>
    <mergeCell ref="A123:G123"/>
    <mergeCell ref="A124:G124"/>
    <mergeCell ref="A125:G125"/>
    <mergeCell ref="A108:G108"/>
    <mergeCell ref="F109:F112"/>
    <mergeCell ref="A113:G113"/>
    <mergeCell ref="A107:G107"/>
    <mergeCell ref="A2:G2"/>
    <mergeCell ref="A3:G3"/>
    <mergeCell ref="A7:G7"/>
    <mergeCell ref="A8:G8"/>
    <mergeCell ref="A13:G13"/>
    <mergeCell ref="A18:G18"/>
    <mergeCell ref="A23:G23"/>
    <mergeCell ref="A24:G24"/>
    <mergeCell ref="A25:G25"/>
    <mergeCell ref="A106:G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6" man="1"/>
    <brk id="122" max="6" man="1"/>
    <brk id="16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6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customWidth="1"/>
    <col min="2" max="2" width="22.7109375" hidden="1" customWidth="1"/>
    <col min="3" max="3" width="20.42578125" hidden="1" customWidth="1"/>
    <col min="4" max="4" width="21" hidden="1" customWidth="1"/>
    <col min="5" max="5" width="27.85546875" hidden="1" customWidth="1"/>
    <col min="6" max="6" width="25.7109375" customWidth="1"/>
    <col min="7" max="7" width="24.140625" customWidth="1"/>
    <col min="8" max="8" width="18.42578125" customWidth="1"/>
  </cols>
  <sheetData>
    <row r="2" spans="1:21" ht="18.75" x14ac:dyDescent="0.3">
      <c r="A2" s="83" t="s">
        <v>0</v>
      </c>
      <c r="B2" s="83"/>
      <c r="C2" s="83"/>
      <c r="D2" s="83"/>
      <c r="E2" s="83"/>
      <c r="F2" s="83"/>
    </row>
    <row r="3" spans="1:21" ht="18.75" x14ac:dyDescent="0.3">
      <c r="A3" s="83" t="s">
        <v>35</v>
      </c>
      <c r="B3" s="83"/>
      <c r="C3" s="83"/>
      <c r="D3" s="83"/>
      <c r="E3" s="83"/>
      <c r="F3" s="83"/>
    </row>
    <row r="4" spans="1:21" ht="16.5" thickBot="1" x14ac:dyDescent="0.3">
      <c r="A4" s="5" t="s">
        <v>1</v>
      </c>
      <c r="B4" s="5"/>
      <c r="C4" s="6"/>
      <c r="D4" s="5"/>
      <c r="E4" s="5"/>
      <c r="F4" s="29" t="s">
        <v>2</v>
      </c>
    </row>
    <row r="5" spans="1:21" ht="100.5" customHeight="1" thickBot="1" x14ac:dyDescent="0.3">
      <c r="A5" s="45" t="s">
        <v>3</v>
      </c>
      <c r="B5" s="22" t="s">
        <v>4</v>
      </c>
      <c r="C5" s="22" t="s">
        <v>5</v>
      </c>
      <c r="D5" s="22" t="s">
        <v>6</v>
      </c>
      <c r="E5" s="25" t="s">
        <v>31</v>
      </c>
      <c r="F5" s="37" t="s">
        <v>37</v>
      </c>
      <c r="G5" s="37" t="s">
        <v>38</v>
      </c>
      <c r="H5" s="38" t="s">
        <v>40</v>
      </c>
    </row>
    <row r="6" spans="1:21" ht="16.5" thickBot="1" x14ac:dyDescent="0.3">
      <c r="A6" s="41"/>
      <c r="B6" s="39">
        <v>2</v>
      </c>
      <c r="C6" s="9">
        <v>3</v>
      </c>
      <c r="D6" s="9">
        <v>4</v>
      </c>
      <c r="E6" s="26">
        <v>5</v>
      </c>
      <c r="F6" s="32">
        <v>1</v>
      </c>
      <c r="G6" s="32">
        <v>2</v>
      </c>
      <c r="H6" s="32" t="s">
        <v>39</v>
      </c>
    </row>
    <row r="7" spans="1:21" ht="16.5" thickBot="1" x14ac:dyDescent="0.3">
      <c r="A7" s="33"/>
      <c r="B7" s="23"/>
      <c r="C7" s="23"/>
      <c r="D7" s="23"/>
      <c r="E7" s="23"/>
      <c r="F7" s="33" t="s">
        <v>7</v>
      </c>
      <c r="G7" s="31"/>
      <c r="H7" s="31"/>
    </row>
    <row r="8" spans="1:21" ht="16.5" thickBot="1" x14ac:dyDescent="0.3">
      <c r="A8" s="33" t="s">
        <v>27</v>
      </c>
      <c r="B8" s="23"/>
      <c r="C8" s="23"/>
      <c r="D8" s="23"/>
      <c r="E8" s="23"/>
      <c r="F8" s="33"/>
      <c r="G8" s="34"/>
      <c r="H8" s="30"/>
      <c r="J8" s="10"/>
      <c r="N8" s="8"/>
      <c r="U8" t="s">
        <v>36</v>
      </c>
    </row>
    <row r="9" spans="1:21" ht="19.5" thickBot="1" x14ac:dyDescent="0.3">
      <c r="A9" s="42" t="s">
        <v>8</v>
      </c>
      <c r="B9" s="40">
        <f>ROUND(E9*0.1391*1.619,5)</f>
        <v>0.50368000000000002</v>
      </c>
      <c r="C9" s="12">
        <v>2.3600000000000001E-3</v>
      </c>
      <c r="D9" s="13">
        <v>1.75095</v>
      </c>
      <c r="E9" s="27">
        <v>2.2365699999999999</v>
      </c>
      <c r="F9" s="35">
        <f>SUM(B9:E9)</f>
        <v>4.4935600000000004</v>
      </c>
      <c r="G9" s="35">
        <v>4.0603800000000003</v>
      </c>
      <c r="H9" s="44">
        <f>F9-G9</f>
        <v>0.43318000000000012</v>
      </c>
      <c r="K9" s="8"/>
      <c r="U9">
        <v>4.4936400000000001</v>
      </c>
    </row>
    <row r="10" spans="1:21" ht="19.5" thickBot="1" x14ac:dyDescent="0.3">
      <c r="A10" s="42" t="s">
        <v>9</v>
      </c>
      <c r="B10" s="40">
        <f t="shared" ref="B10:B12" si="0">ROUND(E10*0.1391*1.619,5)</f>
        <v>0.50368000000000002</v>
      </c>
      <c r="C10" s="13">
        <f>C9</f>
        <v>2.3600000000000001E-3</v>
      </c>
      <c r="D10" s="13">
        <v>2.03931</v>
      </c>
      <c r="E10" s="28">
        <f>E9</f>
        <v>2.2365699999999999</v>
      </c>
      <c r="F10" s="35">
        <f t="shared" ref="F10:F11" si="1">SUM(B10:E10)</f>
        <v>4.7819199999999995</v>
      </c>
      <c r="G10" s="35">
        <v>4.3121200000000002</v>
      </c>
      <c r="H10" s="44">
        <f>F10-G10</f>
        <v>0.46979999999999933</v>
      </c>
      <c r="K10" s="8"/>
      <c r="U10" s="8">
        <v>4.782</v>
      </c>
    </row>
    <row r="11" spans="1:21" ht="19.5" thickBot="1" x14ac:dyDescent="0.3">
      <c r="A11" s="42" t="s">
        <v>10</v>
      </c>
      <c r="B11" s="40">
        <f t="shared" si="0"/>
        <v>0.50368000000000002</v>
      </c>
      <c r="C11" s="13">
        <f>C10</f>
        <v>2.3600000000000001E-3</v>
      </c>
      <c r="D11" s="13">
        <v>3.16018</v>
      </c>
      <c r="E11" s="28">
        <f t="shared" ref="E11:E12" si="2">E10</f>
        <v>2.2365699999999999</v>
      </c>
      <c r="F11" s="35">
        <f t="shared" si="1"/>
        <v>5.9027899999999995</v>
      </c>
      <c r="G11" s="35">
        <v>5.2907000000000002</v>
      </c>
      <c r="H11" s="44">
        <f t="shared" ref="H11:H12" si="3">F11-G11</f>
        <v>0.61208999999999936</v>
      </c>
      <c r="K11" s="8"/>
      <c r="U11">
        <v>5.9028700000000001</v>
      </c>
    </row>
    <row r="12" spans="1:21" ht="19.5" thickBot="1" x14ac:dyDescent="0.3">
      <c r="A12" s="42" t="s">
        <v>11</v>
      </c>
      <c r="B12" s="40">
        <f t="shared" si="0"/>
        <v>0.50368000000000002</v>
      </c>
      <c r="C12" s="13">
        <f>C11</f>
        <v>2.3600000000000001E-3</v>
      </c>
      <c r="D12" s="13">
        <v>4.1935700000000002</v>
      </c>
      <c r="E12" s="28">
        <f t="shared" si="2"/>
        <v>2.2365699999999999</v>
      </c>
      <c r="F12" s="35">
        <f>SUM(B12:E12)</f>
        <v>6.9361800000000002</v>
      </c>
      <c r="G12" s="35">
        <v>6.1954399999999996</v>
      </c>
      <c r="H12" s="44">
        <f t="shared" si="3"/>
        <v>0.74074000000000062</v>
      </c>
      <c r="K12" s="8"/>
      <c r="U12">
        <v>6.9362599999999999</v>
      </c>
    </row>
    <row r="13" spans="1:21" ht="19.5" thickBot="1" x14ac:dyDescent="0.3">
      <c r="A13" s="43" t="s">
        <v>28</v>
      </c>
      <c r="B13" s="24"/>
      <c r="C13" s="24"/>
      <c r="D13" s="24"/>
      <c r="E13" s="24"/>
      <c r="F13" s="36"/>
      <c r="G13" s="35"/>
      <c r="H13" s="44"/>
      <c r="K13" s="8"/>
    </row>
    <row r="14" spans="1:21" ht="19.5" thickBot="1" x14ac:dyDescent="0.3">
      <c r="A14" s="42" t="s">
        <v>8</v>
      </c>
      <c r="B14" s="40">
        <f>ROUND(E14*0.129*1.619,5)</f>
        <v>0.46711000000000003</v>
      </c>
      <c r="C14" s="13">
        <f>C9</f>
        <v>2.3600000000000001E-3</v>
      </c>
      <c r="D14" s="13">
        <f>D9</f>
        <v>1.75095</v>
      </c>
      <c r="E14" s="28">
        <f>E9</f>
        <v>2.2365699999999999</v>
      </c>
      <c r="F14" s="35">
        <f>SUM(B14:E14)</f>
        <v>4.4569899999999993</v>
      </c>
      <c r="G14" s="35">
        <v>4.03864</v>
      </c>
      <c r="H14" s="44">
        <f t="shared" ref="H14:H17" si="4">F14-G14</f>
        <v>0.41834999999999933</v>
      </c>
    </row>
    <row r="15" spans="1:21" ht="19.5" thickBot="1" x14ac:dyDescent="0.3">
      <c r="A15" s="42" t="s">
        <v>9</v>
      </c>
      <c r="B15" s="40">
        <f t="shared" ref="B15:B17" si="5">ROUND(E15*0.129*1.619,5)</f>
        <v>0.46711000000000003</v>
      </c>
      <c r="C15" s="13">
        <f>C10</f>
        <v>2.3600000000000001E-3</v>
      </c>
      <c r="D15" s="13">
        <f t="shared" ref="D15:E17" si="6">D10</f>
        <v>2.03931</v>
      </c>
      <c r="E15" s="28">
        <f t="shared" si="6"/>
        <v>2.2365699999999999</v>
      </c>
      <c r="F15" s="35">
        <f>SUM(B15:E15)</f>
        <v>4.7453500000000002</v>
      </c>
      <c r="G15" s="35">
        <v>4.2903799999999999</v>
      </c>
      <c r="H15" s="44">
        <f t="shared" si="4"/>
        <v>0.45497000000000032</v>
      </c>
    </row>
    <row r="16" spans="1:21" ht="19.5" thickBot="1" x14ac:dyDescent="0.3">
      <c r="A16" s="42" t="s">
        <v>10</v>
      </c>
      <c r="B16" s="40">
        <f t="shared" si="5"/>
        <v>0.46711000000000003</v>
      </c>
      <c r="C16" s="13">
        <f>C11</f>
        <v>2.3600000000000001E-3</v>
      </c>
      <c r="D16" s="13">
        <f t="shared" si="6"/>
        <v>3.16018</v>
      </c>
      <c r="E16" s="28">
        <f t="shared" si="6"/>
        <v>2.2365699999999999</v>
      </c>
      <c r="F16" s="35">
        <f t="shared" ref="F16:F17" si="7">SUM(B16:E16)</f>
        <v>5.8662200000000002</v>
      </c>
      <c r="G16" s="35">
        <v>5.2689599999999999</v>
      </c>
      <c r="H16" s="44">
        <f t="shared" si="4"/>
        <v>0.59726000000000035</v>
      </c>
    </row>
    <row r="17" spans="1:8" ht="19.5" thickBot="1" x14ac:dyDescent="0.3">
      <c r="A17" s="42" t="s">
        <v>11</v>
      </c>
      <c r="B17" s="40">
        <f t="shared" si="5"/>
        <v>0.46711000000000003</v>
      </c>
      <c r="C17" s="13">
        <f>C12</f>
        <v>2.3600000000000001E-3</v>
      </c>
      <c r="D17" s="13">
        <f t="shared" si="6"/>
        <v>4.1935700000000002</v>
      </c>
      <c r="E17" s="28">
        <f t="shared" si="6"/>
        <v>2.2365699999999999</v>
      </c>
      <c r="F17" s="35">
        <f t="shared" si="7"/>
        <v>6.8996100000000009</v>
      </c>
      <c r="G17" s="35">
        <v>6.1737000000000002</v>
      </c>
      <c r="H17" s="44">
        <f t="shared" si="4"/>
        <v>0.72591000000000072</v>
      </c>
    </row>
    <row r="18" spans="1:8" ht="19.5" thickBot="1" x14ac:dyDescent="0.3">
      <c r="A18" s="43" t="s">
        <v>29</v>
      </c>
      <c r="B18" s="24"/>
      <c r="C18" s="24"/>
      <c r="D18" s="24"/>
      <c r="E18" s="24"/>
      <c r="F18" s="36"/>
      <c r="G18" s="35"/>
      <c r="H18" s="44"/>
    </row>
    <row r="19" spans="1:8" ht="19.5" thickBot="1" x14ac:dyDescent="0.3">
      <c r="A19" s="42" t="s">
        <v>8</v>
      </c>
      <c r="B19" s="40">
        <f>ROUND(E19*0.0887*1.619,5)</f>
        <v>0.32118000000000002</v>
      </c>
      <c r="C19" s="13">
        <f>C14</f>
        <v>2.3600000000000001E-3</v>
      </c>
      <c r="D19" s="13">
        <f>D14</f>
        <v>1.75095</v>
      </c>
      <c r="E19" s="28">
        <f>E14</f>
        <v>2.2365699999999999</v>
      </c>
      <c r="F19" s="35">
        <f>SUM(B19:E19)</f>
        <v>4.3110599999999994</v>
      </c>
      <c r="G19" s="35">
        <v>3.9519100000000003</v>
      </c>
      <c r="H19" s="44">
        <f t="shared" ref="H19:H22" si="8">F19-G19</f>
        <v>0.35914999999999919</v>
      </c>
    </row>
    <row r="20" spans="1:8" ht="19.5" thickBot="1" x14ac:dyDescent="0.3">
      <c r="A20" s="42" t="s">
        <v>9</v>
      </c>
      <c r="B20" s="40">
        <f t="shared" ref="B20:B22" si="9">ROUND(E20*0.0887*1.619,5)</f>
        <v>0.32118000000000002</v>
      </c>
      <c r="C20" s="13">
        <f>C15</f>
        <v>2.3600000000000001E-3</v>
      </c>
      <c r="D20" s="13">
        <f t="shared" ref="D20:E22" si="10">D15</f>
        <v>2.03931</v>
      </c>
      <c r="E20" s="28">
        <f t="shared" si="10"/>
        <v>2.2365699999999999</v>
      </c>
      <c r="F20" s="35">
        <f t="shared" ref="F20:F22" si="11">SUM(B20:E20)</f>
        <v>4.5994200000000003</v>
      </c>
      <c r="G20" s="35">
        <v>4.2036499999999997</v>
      </c>
      <c r="H20" s="44">
        <f t="shared" si="8"/>
        <v>0.39577000000000062</v>
      </c>
    </row>
    <row r="21" spans="1:8" ht="19.5" thickBot="1" x14ac:dyDescent="0.3">
      <c r="A21" s="42" t="s">
        <v>10</v>
      </c>
      <c r="B21" s="40">
        <f t="shared" si="9"/>
        <v>0.32118000000000002</v>
      </c>
      <c r="C21" s="13">
        <f>C16</f>
        <v>2.3600000000000001E-3</v>
      </c>
      <c r="D21" s="13">
        <f t="shared" si="10"/>
        <v>3.16018</v>
      </c>
      <c r="E21" s="28">
        <f t="shared" si="10"/>
        <v>2.2365699999999999</v>
      </c>
      <c r="F21" s="35">
        <f t="shared" si="11"/>
        <v>5.7202900000000003</v>
      </c>
      <c r="G21" s="35">
        <v>5.1822300000000006</v>
      </c>
      <c r="H21" s="44">
        <f t="shared" si="8"/>
        <v>0.53805999999999976</v>
      </c>
    </row>
    <row r="22" spans="1:8" ht="19.5" thickBot="1" x14ac:dyDescent="0.3">
      <c r="A22" s="42" t="s">
        <v>11</v>
      </c>
      <c r="B22" s="40">
        <f t="shared" si="9"/>
        <v>0.32118000000000002</v>
      </c>
      <c r="C22" s="13">
        <f>C17</f>
        <v>2.3600000000000001E-3</v>
      </c>
      <c r="D22" s="13">
        <f t="shared" si="10"/>
        <v>4.1935700000000002</v>
      </c>
      <c r="E22" s="28">
        <f t="shared" si="10"/>
        <v>2.2365699999999999</v>
      </c>
      <c r="F22" s="35">
        <f t="shared" si="11"/>
        <v>6.753680000000001</v>
      </c>
      <c r="G22" s="35">
        <v>6.08697</v>
      </c>
      <c r="H22" s="44">
        <f t="shared" si="8"/>
        <v>0.66671000000000102</v>
      </c>
    </row>
    <row r="23" spans="1:8" ht="19.5" thickBot="1" x14ac:dyDescent="0.3">
      <c r="A23" s="43" t="s">
        <v>30</v>
      </c>
      <c r="B23" s="24"/>
      <c r="C23" s="24"/>
      <c r="D23" s="24"/>
      <c r="E23" s="24"/>
      <c r="F23" s="36"/>
      <c r="G23" s="35"/>
      <c r="H23" s="44"/>
    </row>
    <row r="24" spans="1:8" ht="19.5" thickBot="1" x14ac:dyDescent="0.3">
      <c r="A24" s="42" t="s">
        <v>8</v>
      </c>
      <c r="B24" s="40">
        <f>ROUND(E24*0.0524*1.619,5)</f>
        <v>0.18973999999999999</v>
      </c>
      <c r="C24" s="13">
        <f>C19</f>
        <v>2.3600000000000001E-3</v>
      </c>
      <c r="D24" s="13">
        <f>D19</f>
        <v>1.75095</v>
      </c>
      <c r="E24" s="28">
        <f>E19</f>
        <v>2.2365699999999999</v>
      </c>
      <c r="F24" s="35">
        <f>SUM(B24:E24)</f>
        <v>4.1796199999999999</v>
      </c>
      <c r="G24" s="35">
        <v>3.8736100000000002</v>
      </c>
      <c r="H24" s="44">
        <f t="shared" ref="H24:H27" si="12">F24-G24</f>
        <v>0.30600999999999967</v>
      </c>
    </row>
    <row r="25" spans="1:8" ht="19.5" thickBot="1" x14ac:dyDescent="0.3">
      <c r="A25" s="42" t="s">
        <v>9</v>
      </c>
      <c r="B25" s="40">
        <f t="shared" ref="B25:B27" si="13">ROUND(E25*0.0524*1.619,5)</f>
        <v>0.18973999999999999</v>
      </c>
      <c r="C25" s="13">
        <f>C20</f>
        <v>2.3600000000000001E-3</v>
      </c>
      <c r="D25" s="13">
        <f t="shared" ref="D25:E27" si="14">D20</f>
        <v>2.03931</v>
      </c>
      <c r="E25" s="28">
        <f t="shared" si="14"/>
        <v>2.2365699999999999</v>
      </c>
      <c r="F25" s="35">
        <f t="shared" ref="F25:F27" si="15">SUM(B25:E25)</f>
        <v>4.4679799999999998</v>
      </c>
      <c r="G25" s="35">
        <v>4.1253500000000001</v>
      </c>
      <c r="H25" s="44">
        <f t="shared" si="12"/>
        <v>0.34262999999999977</v>
      </c>
    </row>
    <row r="26" spans="1:8" ht="19.5" thickBot="1" x14ac:dyDescent="0.3">
      <c r="A26" s="42" t="s">
        <v>10</v>
      </c>
      <c r="B26" s="40">
        <f t="shared" si="13"/>
        <v>0.18973999999999999</v>
      </c>
      <c r="C26" s="13">
        <f>C21</f>
        <v>2.3600000000000001E-3</v>
      </c>
      <c r="D26" s="13">
        <f t="shared" si="14"/>
        <v>3.16018</v>
      </c>
      <c r="E26" s="28">
        <f t="shared" si="14"/>
        <v>2.2365699999999999</v>
      </c>
      <c r="F26" s="35">
        <f t="shared" si="15"/>
        <v>5.5888499999999999</v>
      </c>
      <c r="G26" s="35">
        <v>5.1039300000000001</v>
      </c>
      <c r="H26" s="44">
        <f t="shared" si="12"/>
        <v>0.4849199999999998</v>
      </c>
    </row>
    <row r="27" spans="1:8" ht="19.5" thickBot="1" x14ac:dyDescent="0.3">
      <c r="A27" s="42" t="s">
        <v>11</v>
      </c>
      <c r="B27" s="40">
        <f t="shared" si="13"/>
        <v>0.18973999999999999</v>
      </c>
      <c r="C27" s="13">
        <f>C22</f>
        <v>2.3600000000000001E-3</v>
      </c>
      <c r="D27" s="13">
        <f t="shared" si="14"/>
        <v>4.1935700000000002</v>
      </c>
      <c r="E27" s="28">
        <f t="shared" si="14"/>
        <v>2.2365699999999999</v>
      </c>
      <c r="F27" s="35">
        <f t="shared" si="15"/>
        <v>6.6222399999999997</v>
      </c>
      <c r="G27" s="35">
        <v>6.0086700000000004</v>
      </c>
      <c r="H27" s="44">
        <f t="shared" si="12"/>
        <v>0.61356999999999928</v>
      </c>
    </row>
    <row r="28" spans="1:8" ht="16.5" thickBot="1" x14ac:dyDescent="0.3">
      <c r="A28" s="93" t="s">
        <v>12</v>
      </c>
      <c r="B28" s="86"/>
      <c r="C28" s="86"/>
      <c r="D28" s="86"/>
      <c r="E28" s="86"/>
      <c r="F28" s="93"/>
      <c r="G28" s="21"/>
    </row>
    <row r="29" spans="1:8" ht="16.5" thickBot="1" x14ac:dyDescent="0.3">
      <c r="A29" s="86" t="s">
        <v>13</v>
      </c>
      <c r="B29" s="86"/>
      <c r="C29" s="86"/>
      <c r="D29" s="86"/>
      <c r="E29" s="86"/>
      <c r="F29" s="86"/>
      <c r="G29" s="14"/>
    </row>
    <row r="30" spans="1:8" ht="16.5" thickBot="1" x14ac:dyDescent="0.3">
      <c r="A30" s="84" t="s">
        <v>14</v>
      </c>
      <c r="B30" s="84"/>
      <c r="C30" s="84"/>
      <c r="D30" s="84"/>
      <c r="E30" s="84"/>
      <c r="F30" s="84"/>
      <c r="G30" s="14"/>
    </row>
    <row r="31" spans="1:8" ht="16.5" thickBot="1" x14ac:dyDescent="0.3">
      <c r="A31" s="84" t="s">
        <v>27</v>
      </c>
      <c r="B31" s="84"/>
      <c r="C31" s="84"/>
      <c r="D31" s="84"/>
      <c r="E31" s="84"/>
      <c r="F31" s="84"/>
      <c r="G31" s="14"/>
    </row>
    <row r="32" spans="1:8" ht="16.5" thickBot="1" x14ac:dyDescent="0.3">
      <c r="A32" s="1" t="s">
        <v>8</v>
      </c>
      <c r="B32" s="11">
        <f>ROUND(E32*0.1391*1.619,5)</f>
        <v>0.23615</v>
      </c>
      <c r="C32" s="13">
        <f>C9</f>
        <v>2.3600000000000001E-3</v>
      </c>
      <c r="D32" s="13">
        <f>D24</f>
        <v>1.75095</v>
      </c>
      <c r="E32" s="15">
        <v>1.0486200000000001</v>
      </c>
      <c r="F32" s="2">
        <f>SUM(B32:E32)</f>
        <v>3.0380799999999999</v>
      </c>
      <c r="G32" s="14"/>
    </row>
    <row r="33" spans="1:7" ht="16.5" thickBot="1" x14ac:dyDescent="0.3">
      <c r="A33" s="1" t="s">
        <v>9</v>
      </c>
      <c r="B33" s="11">
        <f t="shared" ref="B33:B35" si="16">ROUND(E33*0.1391*1.619,5)</f>
        <v>0.23615</v>
      </c>
      <c r="C33" s="13">
        <f t="shared" ref="C33:C35" si="17">C10</f>
        <v>2.3600000000000001E-3</v>
      </c>
      <c r="D33" s="13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4"/>
    </row>
    <row r="34" spans="1:7" ht="16.5" thickBot="1" x14ac:dyDescent="0.3">
      <c r="A34" s="1" t="s">
        <v>10</v>
      </c>
      <c r="B34" s="11">
        <f t="shared" si="16"/>
        <v>0.23615</v>
      </c>
      <c r="C34" s="13">
        <f t="shared" si="17"/>
        <v>2.3600000000000001E-3</v>
      </c>
      <c r="D34" s="13">
        <f t="shared" si="18"/>
        <v>3.16018</v>
      </c>
      <c r="E34" s="2">
        <f>E33</f>
        <v>1.0486200000000001</v>
      </c>
      <c r="F34" s="2">
        <f t="shared" si="19"/>
        <v>4.4473099999999999</v>
      </c>
      <c r="G34" s="14"/>
    </row>
    <row r="35" spans="1:7" ht="16.5" thickBot="1" x14ac:dyDescent="0.3">
      <c r="A35" s="1" t="s">
        <v>11</v>
      </c>
      <c r="B35" s="11">
        <f t="shared" si="16"/>
        <v>0.23615</v>
      </c>
      <c r="C35" s="13">
        <f t="shared" si="17"/>
        <v>2.3600000000000001E-3</v>
      </c>
      <c r="D35" s="13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4"/>
    </row>
    <row r="36" spans="1:7" ht="16.5" thickBot="1" x14ac:dyDescent="0.3">
      <c r="A36" s="76" t="s">
        <v>28</v>
      </c>
      <c r="B36" s="77"/>
      <c r="C36" s="77"/>
      <c r="D36" s="77"/>
      <c r="E36" s="77"/>
      <c r="F36" s="78"/>
      <c r="G36" s="14"/>
    </row>
    <row r="37" spans="1:7" ht="16.5" thickBot="1" x14ac:dyDescent="0.3">
      <c r="A37" s="1" t="s">
        <v>8</v>
      </c>
      <c r="B37" s="11">
        <f>ROUND(E37*0.129*1.619,5)</f>
        <v>0.21901000000000001</v>
      </c>
      <c r="C37" s="13">
        <f>C9</f>
        <v>2.3600000000000001E-3</v>
      </c>
      <c r="D37" s="13">
        <f>D32</f>
        <v>1.75095</v>
      </c>
      <c r="E37" s="2">
        <f>E35</f>
        <v>1.0486200000000001</v>
      </c>
      <c r="F37" s="2">
        <f>SUM(B37:E37)</f>
        <v>3.0209400000000004</v>
      </c>
      <c r="G37" s="14"/>
    </row>
    <row r="38" spans="1:7" ht="16.5" thickBot="1" x14ac:dyDescent="0.3">
      <c r="A38" s="1" t="s">
        <v>9</v>
      </c>
      <c r="B38" s="11">
        <f t="shared" ref="B38:B40" si="20">ROUND(E38*0.129*1.619,5)</f>
        <v>0.21901000000000001</v>
      </c>
      <c r="C38" s="13">
        <f t="shared" ref="C38:C40" si="21">C10</f>
        <v>2.3600000000000001E-3</v>
      </c>
      <c r="D38" s="13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4"/>
    </row>
    <row r="39" spans="1:7" ht="16.5" thickBot="1" x14ac:dyDescent="0.3">
      <c r="A39" s="1" t="s">
        <v>10</v>
      </c>
      <c r="B39" s="11">
        <f t="shared" si="20"/>
        <v>0.21901000000000001</v>
      </c>
      <c r="C39" s="13">
        <f t="shared" si="21"/>
        <v>2.3600000000000001E-3</v>
      </c>
      <c r="D39" s="13">
        <f t="shared" si="22"/>
        <v>3.16018</v>
      </c>
      <c r="E39" s="2">
        <f>E38</f>
        <v>1.0486200000000001</v>
      </c>
      <c r="F39" s="2">
        <f t="shared" si="23"/>
        <v>4.4301700000000004</v>
      </c>
      <c r="G39" s="14"/>
    </row>
    <row r="40" spans="1:7" ht="16.5" thickBot="1" x14ac:dyDescent="0.3">
      <c r="A40" s="1" t="s">
        <v>11</v>
      </c>
      <c r="B40" s="11">
        <f t="shared" si="20"/>
        <v>0.21901000000000001</v>
      </c>
      <c r="C40" s="13">
        <f t="shared" si="21"/>
        <v>2.3600000000000001E-3</v>
      </c>
      <c r="D40" s="13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4"/>
    </row>
    <row r="41" spans="1:7" ht="16.5" thickBot="1" x14ac:dyDescent="0.3">
      <c r="A41" s="76" t="s">
        <v>29</v>
      </c>
      <c r="B41" s="77"/>
      <c r="C41" s="77"/>
      <c r="D41" s="77"/>
      <c r="E41" s="77"/>
      <c r="F41" s="78"/>
      <c r="G41" s="14"/>
    </row>
    <row r="42" spans="1:7" ht="16.5" thickBot="1" x14ac:dyDescent="0.3">
      <c r="A42" s="1" t="s">
        <v>8</v>
      </c>
      <c r="B42" s="11">
        <f t="shared" ref="B42:B45" si="24">ROUND(E42*0.0887*1.619,5)</f>
        <v>0.15059</v>
      </c>
      <c r="C42" s="13">
        <f>C37</f>
        <v>2.3600000000000001E-3</v>
      </c>
      <c r="D42" s="13">
        <f>D37</f>
        <v>1.75095</v>
      </c>
      <c r="E42" s="2">
        <f>E40</f>
        <v>1.0486200000000001</v>
      </c>
      <c r="F42" s="2">
        <f>SUM(B42:E42)</f>
        <v>2.9525199999999998</v>
      </c>
      <c r="G42" s="14"/>
    </row>
    <row r="43" spans="1:7" ht="16.5" thickBot="1" x14ac:dyDescent="0.3">
      <c r="A43" s="1" t="s">
        <v>9</v>
      </c>
      <c r="B43" s="11">
        <f t="shared" si="24"/>
        <v>0.15059</v>
      </c>
      <c r="C43" s="13">
        <f>C38</f>
        <v>2.3600000000000001E-3</v>
      </c>
      <c r="D43" s="13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4"/>
    </row>
    <row r="44" spans="1:7" ht="16.5" thickBot="1" x14ac:dyDescent="0.3">
      <c r="A44" s="1" t="s">
        <v>10</v>
      </c>
      <c r="B44" s="11">
        <f t="shared" si="24"/>
        <v>0.15059</v>
      </c>
      <c r="C44" s="13">
        <f>C39</f>
        <v>2.3600000000000001E-3</v>
      </c>
      <c r="D44" s="13">
        <f t="shared" si="25"/>
        <v>3.16018</v>
      </c>
      <c r="E44" s="2">
        <f>E40</f>
        <v>1.0486200000000001</v>
      </c>
      <c r="F44" s="2">
        <f t="shared" si="26"/>
        <v>4.3617500000000007</v>
      </c>
      <c r="G44" s="14"/>
    </row>
    <row r="45" spans="1:7" ht="16.5" thickBot="1" x14ac:dyDescent="0.3">
      <c r="A45" s="1" t="s">
        <v>11</v>
      </c>
      <c r="B45" s="11">
        <f t="shared" si="24"/>
        <v>0.15059</v>
      </c>
      <c r="C45" s="13">
        <f>C40</f>
        <v>2.3600000000000001E-3</v>
      </c>
      <c r="D45" s="13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4"/>
    </row>
    <row r="46" spans="1:7" ht="16.5" thickBot="1" x14ac:dyDescent="0.3">
      <c r="A46" s="85" t="s">
        <v>30</v>
      </c>
      <c r="B46" s="85"/>
      <c r="C46" s="85"/>
      <c r="D46" s="85"/>
      <c r="E46" s="85"/>
      <c r="F46" s="85"/>
      <c r="G46" s="14"/>
    </row>
    <row r="47" spans="1:7" ht="16.5" thickBot="1" x14ac:dyDescent="0.3">
      <c r="A47" s="1" t="s">
        <v>8</v>
      </c>
      <c r="B47" s="11">
        <f>ROUND(E47*0.0524*1.619,5)</f>
        <v>8.8959999999999997E-2</v>
      </c>
      <c r="C47" s="13">
        <f>C42</f>
        <v>2.3600000000000001E-3</v>
      </c>
      <c r="D47" s="13">
        <f>D42</f>
        <v>1.75095</v>
      </c>
      <c r="E47" s="2">
        <f>E32</f>
        <v>1.0486200000000001</v>
      </c>
      <c r="F47" s="2">
        <f>SUM(B47:E47)</f>
        <v>2.8908900000000002</v>
      </c>
      <c r="G47" s="14"/>
    </row>
    <row r="48" spans="1:7" ht="16.5" thickBot="1" x14ac:dyDescent="0.3">
      <c r="A48" s="1" t="s">
        <v>9</v>
      </c>
      <c r="B48" s="11">
        <f t="shared" ref="B48:B50" si="27">ROUND(E48*0.0524*1.619,5)</f>
        <v>8.8959999999999997E-2</v>
      </c>
      <c r="C48" s="13">
        <f>C43</f>
        <v>2.3600000000000001E-3</v>
      </c>
      <c r="D48" s="13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4"/>
    </row>
    <row r="49" spans="1:7" ht="16.5" thickBot="1" x14ac:dyDescent="0.3">
      <c r="A49" s="1" t="s">
        <v>10</v>
      </c>
      <c r="B49" s="11">
        <f t="shared" si="27"/>
        <v>8.8959999999999997E-2</v>
      </c>
      <c r="C49" s="13">
        <f>C44</f>
        <v>2.3600000000000001E-3</v>
      </c>
      <c r="D49" s="13">
        <f t="shared" si="28"/>
        <v>3.16018</v>
      </c>
      <c r="E49" s="2">
        <f>E48</f>
        <v>1.0486200000000001</v>
      </c>
      <c r="F49" s="2">
        <f t="shared" si="29"/>
        <v>4.3001199999999997</v>
      </c>
      <c r="G49" s="14"/>
    </row>
    <row r="50" spans="1:7" ht="16.5" thickBot="1" x14ac:dyDescent="0.3">
      <c r="A50" s="1" t="s">
        <v>11</v>
      </c>
      <c r="B50" s="11">
        <f t="shared" si="27"/>
        <v>8.8959999999999997E-2</v>
      </c>
      <c r="C50" s="13">
        <f>C45</f>
        <v>2.3600000000000001E-3</v>
      </c>
      <c r="D50" s="13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4"/>
    </row>
    <row r="51" spans="1:7" ht="16.5" thickBot="1" x14ac:dyDescent="0.3">
      <c r="A51" s="84" t="s">
        <v>15</v>
      </c>
      <c r="B51" s="84"/>
      <c r="C51" s="84"/>
      <c r="D51" s="84"/>
      <c r="E51" s="84"/>
      <c r="F51" s="84"/>
      <c r="G51" s="14"/>
    </row>
    <row r="52" spans="1:7" ht="16.5" thickBot="1" x14ac:dyDescent="0.3">
      <c r="A52" s="84" t="s">
        <v>27</v>
      </c>
      <c r="B52" s="84"/>
      <c r="C52" s="84"/>
      <c r="D52" s="84"/>
      <c r="E52" s="84"/>
      <c r="F52" s="84"/>
      <c r="G52" s="14"/>
    </row>
    <row r="53" spans="1:7" ht="16.5" thickBot="1" x14ac:dyDescent="0.3">
      <c r="A53" s="1" t="s">
        <v>8</v>
      </c>
      <c r="B53" s="11">
        <f>ROUND(E53*0.1391*1.619,5)</f>
        <v>0.53500000000000003</v>
      </c>
      <c r="C53" s="13">
        <f>C50</f>
        <v>2.3600000000000001E-3</v>
      </c>
      <c r="D53" s="13">
        <f>D42</f>
        <v>1.75095</v>
      </c>
      <c r="E53" s="15">
        <v>2.3756200000000001</v>
      </c>
      <c r="F53" s="2">
        <f>SUM(B53:E53)</f>
        <v>4.6639300000000006</v>
      </c>
      <c r="G53" s="14"/>
    </row>
    <row r="54" spans="1:7" ht="16.5" thickBot="1" x14ac:dyDescent="0.3">
      <c r="A54" s="1" t="s">
        <v>9</v>
      </c>
      <c r="B54" s="11">
        <f t="shared" ref="B54:B56" si="30">ROUND(E54*0.1391*1.619,5)</f>
        <v>0.53500000000000003</v>
      </c>
      <c r="C54" s="13">
        <f>C53</f>
        <v>2.3600000000000001E-3</v>
      </c>
      <c r="D54" s="13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4"/>
    </row>
    <row r="55" spans="1:7" ht="16.5" thickBot="1" x14ac:dyDescent="0.3">
      <c r="A55" s="1" t="s">
        <v>10</v>
      </c>
      <c r="B55" s="11">
        <f t="shared" si="30"/>
        <v>0.53500000000000003</v>
      </c>
      <c r="C55" s="13">
        <f>C54</f>
        <v>2.3600000000000001E-3</v>
      </c>
      <c r="D55" s="13">
        <f>D44</f>
        <v>3.16018</v>
      </c>
      <c r="E55" s="2">
        <f>E54</f>
        <v>2.3756200000000001</v>
      </c>
      <c r="F55" s="2">
        <f t="shared" si="31"/>
        <v>6.0731599999999997</v>
      </c>
      <c r="G55" s="14"/>
    </row>
    <row r="56" spans="1:7" ht="16.5" thickBot="1" x14ac:dyDescent="0.3">
      <c r="A56" s="1" t="s">
        <v>11</v>
      </c>
      <c r="B56" s="11">
        <f t="shared" si="30"/>
        <v>0.53500000000000003</v>
      </c>
      <c r="C56" s="13">
        <f>C55</f>
        <v>2.3600000000000001E-3</v>
      </c>
      <c r="D56" s="13">
        <f>D45</f>
        <v>4.1935700000000002</v>
      </c>
      <c r="E56" s="2">
        <f>E55</f>
        <v>2.3756200000000001</v>
      </c>
      <c r="F56" s="2">
        <f t="shared" si="31"/>
        <v>7.1065500000000004</v>
      </c>
      <c r="G56" s="14"/>
    </row>
    <row r="57" spans="1:7" ht="16.5" thickBot="1" x14ac:dyDescent="0.3">
      <c r="A57" s="76" t="s">
        <v>28</v>
      </c>
      <c r="B57" s="77"/>
      <c r="C57" s="77"/>
      <c r="D57" s="77"/>
      <c r="E57" s="77"/>
      <c r="F57" s="78"/>
      <c r="G57" s="14"/>
    </row>
    <row r="58" spans="1:7" ht="16.5" thickBot="1" x14ac:dyDescent="0.3">
      <c r="A58" s="1" t="s">
        <v>8</v>
      </c>
      <c r="B58" s="11">
        <f>ROUND(E58*0.129*1.619,5)</f>
        <v>0.49614999999999998</v>
      </c>
      <c r="C58" s="13">
        <f>C53</f>
        <v>2.3600000000000001E-3</v>
      </c>
      <c r="D58" s="13">
        <f>D53</f>
        <v>1.75095</v>
      </c>
      <c r="E58" s="2">
        <f>E56</f>
        <v>2.3756200000000001</v>
      </c>
      <c r="F58" s="2">
        <f>SUM(B58:E58)</f>
        <v>4.6250800000000005</v>
      </c>
      <c r="G58" s="14"/>
    </row>
    <row r="59" spans="1:7" ht="16.5" thickBot="1" x14ac:dyDescent="0.3">
      <c r="A59" s="1" t="s">
        <v>9</v>
      </c>
      <c r="B59" s="11">
        <f t="shared" ref="B59:B61" si="32">ROUND(E59*0.129*1.619,5)</f>
        <v>0.49614999999999998</v>
      </c>
      <c r="C59" s="13">
        <f>C54</f>
        <v>2.3600000000000001E-3</v>
      </c>
      <c r="D59" s="13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4"/>
    </row>
    <row r="60" spans="1:7" ht="16.5" thickBot="1" x14ac:dyDescent="0.3">
      <c r="A60" s="1" t="s">
        <v>10</v>
      </c>
      <c r="B60" s="11">
        <f t="shared" si="32"/>
        <v>0.49614999999999998</v>
      </c>
      <c r="C60" s="13">
        <f>C55</f>
        <v>2.3600000000000001E-3</v>
      </c>
      <c r="D60" s="13">
        <f t="shared" si="33"/>
        <v>3.16018</v>
      </c>
      <c r="E60" s="2">
        <f>E59</f>
        <v>2.3756200000000001</v>
      </c>
      <c r="F60" s="2">
        <f t="shared" si="34"/>
        <v>6.0343099999999996</v>
      </c>
      <c r="G60" s="14"/>
    </row>
    <row r="61" spans="1:7" ht="16.5" thickBot="1" x14ac:dyDescent="0.3">
      <c r="A61" s="1" t="s">
        <v>11</v>
      </c>
      <c r="B61" s="11">
        <f t="shared" si="32"/>
        <v>0.49614999999999998</v>
      </c>
      <c r="C61" s="13">
        <f>C56</f>
        <v>2.3600000000000001E-3</v>
      </c>
      <c r="D61" s="13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4"/>
    </row>
    <row r="62" spans="1:7" ht="16.5" thickBot="1" x14ac:dyDescent="0.3">
      <c r="A62" s="76" t="s">
        <v>29</v>
      </c>
      <c r="B62" s="77"/>
      <c r="C62" s="77"/>
      <c r="D62" s="77"/>
      <c r="E62" s="77"/>
      <c r="F62" s="78"/>
      <c r="G62" s="14"/>
    </row>
    <row r="63" spans="1:7" ht="16.5" thickBot="1" x14ac:dyDescent="0.3">
      <c r="A63" s="1" t="s">
        <v>8</v>
      </c>
      <c r="B63" s="11">
        <f t="shared" ref="B63:B66" si="35">ROUND(E63*0.0887*1.619,5)</f>
        <v>0.34115000000000001</v>
      </c>
      <c r="C63" s="13">
        <f t="shared" ref="C63:D66" si="36">C58</f>
        <v>2.3600000000000001E-3</v>
      </c>
      <c r="D63" s="13">
        <f t="shared" si="36"/>
        <v>1.75095</v>
      </c>
      <c r="E63" s="2">
        <f>E61</f>
        <v>2.3756200000000001</v>
      </c>
      <c r="F63" s="2">
        <f>SUM(B63:E63)</f>
        <v>4.4700799999999994</v>
      </c>
      <c r="G63" s="14"/>
    </row>
    <row r="64" spans="1:7" ht="16.5" thickBot="1" x14ac:dyDescent="0.3">
      <c r="A64" s="1" t="s">
        <v>9</v>
      </c>
      <c r="B64" s="11">
        <f t="shared" si="35"/>
        <v>0.34115000000000001</v>
      </c>
      <c r="C64" s="13">
        <f t="shared" si="36"/>
        <v>2.3600000000000001E-3</v>
      </c>
      <c r="D64" s="13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4"/>
    </row>
    <row r="65" spans="1:7" ht="16.5" thickBot="1" x14ac:dyDescent="0.3">
      <c r="A65" s="1" t="s">
        <v>10</v>
      </c>
      <c r="B65" s="11">
        <f t="shared" si="35"/>
        <v>0.34115000000000001</v>
      </c>
      <c r="C65" s="13">
        <f t="shared" si="36"/>
        <v>2.3600000000000001E-3</v>
      </c>
      <c r="D65" s="13">
        <f t="shared" si="36"/>
        <v>3.16018</v>
      </c>
      <c r="E65" s="2">
        <f>E64</f>
        <v>2.3756200000000001</v>
      </c>
      <c r="F65" s="2">
        <f t="shared" si="37"/>
        <v>5.8793100000000003</v>
      </c>
      <c r="G65" s="14"/>
    </row>
    <row r="66" spans="1:7" ht="16.5" thickBot="1" x14ac:dyDescent="0.3">
      <c r="A66" s="1" t="s">
        <v>11</v>
      </c>
      <c r="B66" s="11">
        <f t="shared" si="35"/>
        <v>0.34115000000000001</v>
      </c>
      <c r="C66" s="13">
        <f t="shared" si="36"/>
        <v>2.3600000000000001E-3</v>
      </c>
      <c r="D66" s="13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4"/>
    </row>
    <row r="67" spans="1:7" ht="16.5" thickBot="1" x14ac:dyDescent="0.3">
      <c r="A67" s="85" t="s">
        <v>30</v>
      </c>
      <c r="B67" s="85"/>
      <c r="C67" s="85"/>
      <c r="D67" s="85"/>
      <c r="E67" s="85"/>
      <c r="F67" s="85"/>
      <c r="G67" s="14"/>
    </row>
    <row r="68" spans="1:7" ht="16.5" thickBot="1" x14ac:dyDescent="0.3">
      <c r="A68" s="1" t="s">
        <v>8</v>
      </c>
      <c r="B68" s="11">
        <f>ROUND(E68*0.0524*1.619,5)</f>
        <v>0.20154</v>
      </c>
      <c r="C68" s="13">
        <f t="shared" ref="C68:D71" si="38">C63</f>
        <v>2.3600000000000001E-3</v>
      </c>
      <c r="D68" s="13">
        <f t="shared" si="38"/>
        <v>1.75095</v>
      </c>
      <c r="E68" s="2">
        <f>E66</f>
        <v>2.3756200000000001</v>
      </c>
      <c r="F68" s="2">
        <f>SUM(B68:E68)</f>
        <v>4.33047</v>
      </c>
      <c r="G68" s="14"/>
    </row>
    <row r="69" spans="1:7" ht="16.5" thickBot="1" x14ac:dyDescent="0.3">
      <c r="A69" s="1" t="s">
        <v>9</v>
      </c>
      <c r="B69" s="11">
        <f t="shared" ref="B69:B71" si="39">ROUND(E69*0.0524*1.619,5)</f>
        <v>0.20154</v>
      </c>
      <c r="C69" s="13">
        <f t="shared" si="38"/>
        <v>2.3600000000000001E-3</v>
      </c>
      <c r="D69" s="13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4"/>
    </row>
    <row r="70" spans="1:7" ht="16.5" thickBot="1" x14ac:dyDescent="0.3">
      <c r="A70" s="1" t="s">
        <v>10</v>
      </c>
      <c r="B70" s="11">
        <f t="shared" si="39"/>
        <v>0.20154</v>
      </c>
      <c r="C70" s="13">
        <f t="shared" si="38"/>
        <v>2.3600000000000001E-3</v>
      </c>
      <c r="D70" s="13">
        <f t="shared" si="38"/>
        <v>3.16018</v>
      </c>
      <c r="E70" s="2">
        <f>E66</f>
        <v>2.3756200000000001</v>
      </c>
      <c r="F70" s="2">
        <f t="shared" si="40"/>
        <v>5.7397</v>
      </c>
      <c r="G70" s="14"/>
    </row>
    <row r="71" spans="1:7" ht="16.5" thickBot="1" x14ac:dyDescent="0.3">
      <c r="A71" s="1" t="s">
        <v>11</v>
      </c>
      <c r="B71" s="11">
        <f t="shared" si="39"/>
        <v>0.20154</v>
      </c>
      <c r="C71" s="13">
        <f t="shared" si="38"/>
        <v>2.3600000000000001E-3</v>
      </c>
      <c r="D71" s="13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4"/>
    </row>
    <row r="72" spans="1:7" ht="16.5" thickBot="1" x14ac:dyDescent="0.3">
      <c r="A72" s="84" t="s">
        <v>16</v>
      </c>
      <c r="B72" s="84"/>
      <c r="C72" s="84"/>
      <c r="D72" s="84"/>
      <c r="E72" s="84"/>
      <c r="F72" s="84"/>
      <c r="G72" s="14"/>
    </row>
    <row r="73" spans="1:7" ht="16.5" thickBot="1" x14ac:dyDescent="0.3">
      <c r="A73" s="84" t="s">
        <v>27</v>
      </c>
      <c r="B73" s="84"/>
      <c r="C73" s="84"/>
      <c r="D73" s="84"/>
      <c r="E73" s="84"/>
      <c r="F73" s="84"/>
      <c r="G73" s="14"/>
    </row>
    <row r="74" spans="1:7" ht="16.5" thickBot="1" x14ac:dyDescent="0.3">
      <c r="A74" s="1" t="s">
        <v>8</v>
      </c>
      <c r="B74" s="11">
        <f>ROUND(E74*0.1391*1.619,5)</f>
        <v>0.95174000000000003</v>
      </c>
      <c r="C74" s="13">
        <f t="shared" ref="C74:D77" si="41">C68</f>
        <v>2.3600000000000001E-3</v>
      </c>
      <c r="D74" s="13">
        <f t="shared" si="41"/>
        <v>1.75095</v>
      </c>
      <c r="E74" s="15">
        <v>4.2261300000000004</v>
      </c>
      <c r="F74" s="2">
        <f>SUM(B74:E74)</f>
        <v>6.9311800000000003</v>
      </c>
      <c r="G74" s="14"/>
    </row>
    <row r="75" spans="1:7" ht="16.5" thickBot="1" x14ac:dyDescent="0.3">
      <c r="A75" s="1" t="s">
        <v>9</v>
      </c>
      <c r="B75" s="11">
        <f t="shared" ref="B75:B77" si="42">ROUND(E75*0.1391*1.619,5)</f>
        <v>0.95174000000000003</v>
      </c>
      <c r="C75" s="13">
        <f t="shared" si="41"/>
        <v>2.3600000000000001E-3</v>
      </c>
      <c r="D75" s="13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4"/>
    </row>
    <row r="76" spans="1:7" ht="16.5" thickBot="1" x14ac:dyDescent="0.3">
      <c r="A76" s="1" t="s">
        <v>10</v>
      </c>
      <c r="B76" s="11">
        <f t="shared" si="42"/>
        <v>0.95174000000000003</v>
      </c>
      <c r="C76" s="13">
        <f t="shared" si="41"/>
        <v>2.3600000000000001E-3</v>
      </c>
      <c r="D76" s="13">
        <f t="shared" si="41"/>
        <v>3.16018</v>
      </c>
      <c r="E76" s="2">
        <f>E75</f>
        <v>4.2261300000000004</v>
      </c>
      <c r="F76" s="2">
        <f t="shared" si="43"/>
        <v>8.3404100000000003</v>
      </c>
      <c r="G76" s="14"/>
    </row>
    <row r="77" spans="1:7" ht="16.5" thickBot="1" x14ac:dyDescent="0.3">
      <c r="A77" s="1" t="s">
        <v>11</v>
      </c>
      <c r="B77" s="11">
        <f t="shared" si="42"/>
        <v>0.95174000000000003</v>
      </c>
      <c r="C77" s="13">
        <f t="shared" si="41"/>
        <v>2.3600000000000001E-3</v>
      </c>
      <c r="D77" s="13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4"/>
    </row>
    <row r="78" spans="1:7" ht="16.5" thickBot="1" x14ac:dyDescent="0.3">
      <c r="A78" s="76" t="s">
        <v>28</v>
      </c>
      <c r="B78" s="77"/>
      <c r="C78" s="77"/>
      <c r="D78" s="77"/>
      <c r="E78" s="77"/>
      <c r="F78" s="78"/>
      <c r="G78" s="14"/>
    </row>
    <row r="79" spans="1:7" ht="16.5" thickBot="1" x14ac:dyDescent="0.3">
      <c r="A79" s="1" t="s">
        <v>8</v>
      </c>
      <c r="B79" s="11">
        <f>ROUND(E79*0.129*1.619,5)</f>
        <v>0.88263000000000003</v>
      </c>
      <c r="C79" s="13">
        <f t="shared" ref="C79:D82" si="44">C74</f>
        <v>2.3600000000000001E-3</v>
      </c>
      <c r="D79" s="13">
        <f t="shared" si="44"/>
        <v>1.75095</v>
      </c>
      <c r="E79" s="2">
        <f>E77</f>
        <v>4.2261300000000004</v>
      </c>
      <c r="F79" s="2">
        <f>SUM(B79:E79)</f>
        <v>6.862070000000001</v>
      </c>
      <c r="G79" s="14"/>
    </row>
    <row r="80" spans="1:7" ht="16.5" thickBot="1" x14ac:dyDescent="0.3">
      <c r="A80" s="1" t="s">
        <v>9</v>
      </c>
      <c r="B80" s="11">
        <f t="shared" ref="B80:B82" si="45">ROUND(E80*0.129*1.619,5)</f>
        <v>0.88263000000000003</v>
      </c>
      <c r="C80" s="13">
        <f t="shared" si="44"/>
        <v>2.3600000000000001E-3</v>
      </c>
      <c r="D80" s="13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4"/>
    </row>
    <row r="81" spans="1:7" ht="16.5" thickBot="1" x14ac:dyDescent="0.3">
      <c r="A81" s="1" t="s">
        <v>10</v>
      </c>
      <c r="B81" s="11">
        <f t="shared" si="45"/>
        <v>0.88263000000000003</v>
      </c>
      <c r="C81" s="13">
        <f t="shared" si="44"/>
        <v>2.3600000000000001E-3</v>
      </c>
      <c r="D81" s="13">
        <f t="shared" si="44"/>
        <v>3.16018</v>
      </c>
      <c r="E81" s="2">
        <f>E80</f>
        <v>4.2261300000000004</v>
      </c>
      <c r="F81" s="2">
        <f t="shared" si="46"/>
        <v>8.2713000000000001</v>
      </c>
      <c r="G81" s="14"/>
    </row>
    <row r="82" spans="1:7" ht="16.5" thickBot="1" x14ac:dyDescent="0.3">
      <c r="A82" s="1" t="s">
        <v>11</v>
      </c>
      <c r="B82" s="11">
        <f t="shared" si="45"/>
        <v>0.88263000000000003</v>
      </c>
      <c r="C82" s="13">
        <f t="shared" si="44"/>
        <v>2.3600000000000001E-3</v>
      </c>
      <c r="D82" s="13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4"/>
    </row>
    <row r="83" spans="1:7" ht="16.5" thickBot="1" x14ac:dyDescent="0.3">
      <c r="A83" s="76" t="s">
        <v>29</v>
      </c>
      <c r="B83" s="77"/>
      <c r="C83" s="77"/>
      <c r="D83" s="77"/>
      <c r="E83" s="77"/>
      <c r="F83" s="78"/>
      <c r="G83" s="14"/>
    </row>
    <row r="84" spans="1:7" ht="16.5" thickBot="1" x14ac:dyDescent="0.3">
      <c r="A84" s="1" t="s">
        <v>8</v>
      </c>
      <c r="B84" s="11">
        <f t="shared" ref="B84:B87" si="47">ROUND(E84*0.0887*1.619,5)</f>
        <v>0.60689000000000004</v>
      </c>
      <c r="C84" s="13">
        <f t="shared" ref="C84:D87" si="48">C79</f>
        <v>2.3600000000000001E-3</v>
      </c>
      <c r="D84" s="13">
        <f t="shared" si="48"/>
        <v>1.75095</v>
      </c>
      <c r="E84" s="2">
        <f>E82</f>
        <v>4.2261300000000004</v>
      </c>
      <c r="F84" s="2">
        <f>SUM(B84:E84)</f>
        <v>6.5863300000000002</v>
      </c>
      <c r="G84" s="14"/>
    </row>
    <row r="85" spans="1:7" ht="16.5" thickBot="1" x14ac:dyDescent="0.3">
      <c r="A85" s="1" t="s">
        <v>9</v>
      </c>
      <c r="B85" s="11">
        <f t="shared" si="47"/>
        <v>0.60689000000000004</v>
      </c>
      <c r="C85" s="13">
        <f t="shared" si="48"/>
        <v>2.3600000000000001E-3</v>
      </c>
      <c r="D85" s="13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4"/>
    </row>
    <row r="86" spans="1:7" ht="16.5" thickBot="1" x14ac:dyDescent="0.3">
      <c r="A86" s="1" t="s">
        <v>10</v>
      </c>
      <c r="B86" s="11">
        <f t="shared" si="47"/>
        <v>0.60689000000000004</v>
      </c>
      <c r="C86" s="13">
        <f t="shared" si="48"/>
        <v>2.3600000000000001E-3</v>
      </c>
      <c r="D86" s="13">
        <f t="shared" si="48"/>
        <v>3.16018</v>
      </c>
      <c r="E86" s="2">
        <f>E85</f>
        <v>4.2261300000000004</v>
      </c>
      <c r="F86" s="2">
        <f t="shared" si="49"/>
        <v>7.9955600000000002</v>
      </c>
      <c r="G86" s="14"/>
    </row>
    <row r="87" spans="1:7" ht="16.5" thickBot="1" x14ac:dyDescent="0.3">
      <c r="A87" s="1" t="s">
        <v>11</v>
      </c>
      <c r="B87" s="11">
        <f t="shared" si="47"/>
        <v>0.60689000000000004</v>
      </c>
      <c r="C87" s="13">
        <f t="shared" si="48"/>
        <v>2.3600000000000001E-3</v>
      </c>
      <c r="D87" s="13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4"/>
    </row>
    <row r="88" spans="1:7" ht="16.5" thickBot="1" x14ac:dyDescent="0.3">
      <c r="A88" s="85" t="s">
        <v>30</v>
      </c>
      <c r="B88" s="85"/>
      <c r="C88" s="85"/>
      <c r="D88" s="85"/>
      <c r="E88" s="85"/>
      <c r="F88" s="85"/>
      <c r="G88" s="14"/>
    </row>
    <row r="89" spans="1:7" ht="16.5" thickBot="1" x14ac:dyDescent="0.3">
      <c r="A89" s="1" t="s">
        <v>8</v>
      </c>
      <c r="B89" s="11">
        <f>ROUND(E89*0.0524*1.619,5)</f>
        <v>0.35853000000000002</v>
      </c>
      <c r="C89" s="13">
        <f t="shared" ref="C89:D92" si="50">C84</f>
        <v>2.3600000000000001E-3</v>
      </c>
      <c r="D89" s="13">
        <f t="shared" si="50"/>
        <v>1.75095</v>
      </c>
      <c r="E89" s="2">
        <f>E87</f>
        <v>4.2261300000000004</v>
      </c>
      <c r="F89" s="2">
        <f>SUM(B89:E89)</f>
        <v>6.3379700000000003</v>
      </c>
      <c r="G89" s="14"/>
    </row>
    <row r="90" spans="1:7" ht="16.5" thickBot="1" x14ac:dyDescent="0.3">
      <c r="A90" s="1" t="s">
        <v>9</v>
      </c>
      <c r="B90" s="11">
        <f t="shared" ref="B90:B92" si="51">ROUND(E90*0.0524*1.619,5)</f>
        <v>0.35853000000000002</v>
      </c>
      <c r="C90" s="13">
        <f t="shared" si="50"/>
        <v>2.3600000000000001E-3</v>
      </c>
      <c r="D90" s="13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4"/>
    </row>
    <row r="91" spans="1:7" ht="16.5" thickBot="1" x14ac:dyDescent="0.3">
      <c r="A91" s="1" t="s">
        <v>10</v>
      </c>
      <c r="B91" s="11">
        <f t="shared" si="51"/>
        <v>0.35853000000000002</v>
      </c>
      <c r="C91" s="13">
        <f t="shared" si="50"/>
        <v>2.3600000000000001E-3</v>
      </c>
      <c r="D91" s="13">
        <f t="shared" si="50"/>
        <v>3.16018</v>
      </c>
      <c r="E91" s="2">
        <f>E90</f>
        <v>4.2261300000000004</v>
      </c>
      <c r="F91" s="2">
        <f t="shared" si="52"/>
        <v>7.7472000000000003</v>
      </c>
      <c r="G91" s="14"/>
    </row>
    <row r="92" spans="1:7" ht="16.5" thickBot="1" x14ac:dyDescent="0.3">
      <c r="A92" s="1" t="s">
        <v>11</v>
      </c>
      <c r="B92" s="11">
        <f t="shared" si="51"/>
        <v>0.35853000000000002</v>
      </c>
      <c r="C92" s="13">
        <f t="shared" si="50"/>
        <v>2.3600000000000001E-3</v>
      </c>
      <c r="D92" s="13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4"/>
    </row>
    <row r="93" spans="1:7" ht="16.5" thickBot="1" x14ac:dyDescent="0.3">
      <c r="A93" s="86" t="s">
        <v>17</v>
      </c>
      <c r="B93" s="86"/>
      <c r="C93" s="86"/>
      <c r="D93" s="86"/>
      <c r="E93" s="86"/>
      <c r="F93" s="86"/>
      <c r="G93" s="14"/>
    </row>
    <row r="94" spans="1:7" ht="16.5" thickBot="1" x14ac:dyDescent="0.3">
      <c r="A94" s="84" t="s">
        <v>14</v>
      </c>
      <c r="B94" s="84"/>
      <c r="C94" s="84"/>
      <c r="D94" s="84"/>
      <c r="E94" s="84"/>
      <c r="F94" s="84"/>
      <c r="G94" s="14"/>
    </row>
    <row r="95" spans="1:7" ht="16.5" thickBot="1" x14ac:dyDescent="0.3">
      <c r="A95" s="84" t="s">
        <v>27</v>
      </c>
      <c r="B95" s="84"/>
      <c r="C95" s="84"/>
      <c r="D95" s="84"/>
      <c r="E95" s="84"/>
      <c r="F95" s="84"/>
      <c r="G95" s="14"/>
    </row>
    <row r="96" spans="1:7" ht="16.5" thickBot="1" x14ac:dyDescent="0.3">
      <c r="A96" s="1" t="s">
        <v>8</v>
      </c>
      <c r="B96" s="11">
        <f>ROUND(E96*0.1391*1.619,5)</f>
        <v>0.23615</v>
      </c>
      <c r="C96" s="13">
        <f t="shared" ref="C96:D99" si="53">C89</f>
        <v>2.3600000000000001E-3</v>
      </c>
      <c r="D96" s="13">
        <f t="shared" si="53"/>
        <v>1.75095</v>
      </c>
      <c r="E96" s="15">
        <f>E32</f>
        <v>1.0486200000000001</v>
      </c>
      <c r="F96" s="2">
        <f>SUM(B96:E96)</f>
        <v>3.0380799999999999</v>
      </c>
      <c r="G96" s="14"/>
    </row>
    <row r="97" spans="1:7" ht="16.5" thickBot="1" x14ac:dyDescent="0.3">
      <c r="A97" s="1" t="s">
        <v>9</v>
      </c>
      <c r="B97" s="11">
        <f t="shared" ref="B97:B99" si="54">ROUND(E97*0.1391*1.619,5)</f>
        <v>0.23615</v>
      </c>
      <c r="C97" s="13">
        <f t="shared" si="53"/>
        <v>2.3600000000000001E-3</v>
      </c>
      <c r="D97" s="13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4"/>
    </row>
    <row r="98" spans="1:7" ht="16.5" thickBot="1" x14ac:dyDescent="0.3">
      <c r="A98" s="1" t="s">
        <v>10</v>
      </c>
      <c r="B98" s="11">
        <f t="shared" si="54"/>
        <v>0.23615</v>
      </c>
      <c r="C98" s="13">
        <f t="shared" si="53"/>
        <v>2.3600000000000001E-3</v>
      </c>
      <c r="D98" s="13">
        <f t="shared" si="53"/>
        <v>3.16018</v>
      </c>
      <c r="E98" s="2">
        <f>E97</f>
        <v>1.0486200000000001</v>
      </c>
      <c r="F98" s="2">
        <f t="shared" si="55"/>
        <v>4.4473099999999999</v>
      </c>
      <c r="G98" s="14"/>
    </row>
    <row r="99" spans="1:7" ht="16.5" thickBot="1" x14ac:dyDescent="0.3">
      <c r="A99" s="1" t="s">
        <v>11</v>
      </c>
      <c r="B99" s="11">
        <f t="shared" si="54"/>
        <v>0.23615</v>
      </c>
      <c r="C99" s="13">
        <f t="shared" si="53"/>
        <v>2.3600000000000001E-3</v>
      </c>
      <c r="D99" s="13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4"/>
    </row>
    <row r="100" spans="1:7" ht="16.5" thickBot="1" x14ac:dyDescent="0.3">
      <c r="A100" s="76" t="s">
        <v>28</v>
      </c>
      <c r="B100" s="77"/>
      <c r="C100" s="77"/>
      <c r="D100" s="77"/>
      <c r="E100" s="77"/>
      <c r="F100" s="78"/>
      <c r="G100" s="14"/>
    </row>
    <row r="101" spans="1:7" ht="16.5" thickBot="1" x14ac:dyDescent="0.3">
      <c r="A101" s="1" t="s">
        <v>8</v>
      </c>
      <c r="B101" s="11">
        <f>ROUND(E101*0.129*1.619,5)</f>
        <v>0.21901000000000001</v>
      </c>
      <c r="C101" s="13">
        <f t="shared" ref="C101:D104" si="56">C96</f>
        <v>2.3600000000000001E-3</v>
      </c>
      <c r="D101" s="13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4"/>
    </row>
    <row r="102" spans="1:7" ht="16.5" thickBot="1" x14ac:dyDescent="0.3">
      <c r="A102" s="1" t="s">
        <v>9</v>
      </c>
      <c r="B102" s="11">
        <f t="shared" ref="B102:B104" si="57">ROUND(E102*0.129*1.619,5)</f>
        <v>0.21901000000000001</v>
      </c>
      <c r="C102" s="13">
        <f t="shared" si="56"/>
        <v>2.3600000000000001E-3</v>
      </c>
      <c r="D102" s="13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4"/>
    </row>
    <row r="103" spans="1:7" ht="16.5" thickBot="1" x14ac:dyDescent="0.3">
      <c r="A103" s="1" t="s">
        <v>10</v>
      </c>
      <c r="B103" s="11">
        <f t="shared" si="57"/>
        <v>0.21901000000000001</v>
      </c>
      <c r="C103" s="13">
        <f t="shared" si="56"/>
        <v>2.3600000000000001E-3</v>
      </c>
      <c r="D103" s="13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4"/>
    </row>
    <row r="104" spans="1:7" ht="16.5" thickBot="1" x14ac:dyDescent="0.3">
      <c r="A104" s="1" t="s">
        <v>11</v>
      </c>
      <c r="B104" s="11">
        <f t="shared" si="57"/>
        <v>0.21901000000000001</v>
      </c>
      <c r="C104" s="13">
        <f t="shared" si="56"/>
        <v>2.3600000000000001E-3</v>
      </c>
      <c r="D104" s="13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4"/>
    </row>
    <row r="105" spans="1:7" ht="16.5" thickBot="1" x14ac:dyDescent="0.3">
      <c r="A105" s="76" t="s">
        <v>29</v>
      </c>
      <c r="B105" s="77"/>
      <c r="C105" s="77"/>
      <c r="D105" s="77"/>
      <c r="E105" s="77"/>
      <c r="F105" s="78"/>
      <c r="G105" s="14"/>
    </row>
    <row r="106" spans="1:7" ht="16.5" thickBot="1" x14ac:dyDescent="0.3">
      <c r="A106" s="1" t="s">
        <v>8</v>
      </c>
      <c r="B106" s="11">
        <f t="shared" ref="B106:B109" si="59">ROUND(E106*0.0887*1.619,5)</f>
        <v>0.15059</v>
      </c>
      <c r="C106" s="13">
        <f t="shared" ref="C106:D109" si="60">C101</f>
        <v>2.3600000000000001E-3</v>
      </c>
      <c r="D106" s="13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4"/>
    </row>
    <row r="107" spans="1:7" ht="16.5" thickBot="1" x14ac:dyDescent="0.3">
      <c r="A107" s="1" t="s">
        <v>9</v>
      </c>
      <c r="B107" s="11">
        <f t="shared" si="59"/>
        <v>0.15059</v>
      </c>
      <c r="C107" s="13">
        <f t="shared" si="60"/>
        <v>2.3600000000000001E-3</v>
      </c>
      <c r="D107" s="13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4"/>
    </row>
    <row r="108" spans="1:7" ht="16.5" thickBot="1" x14ac:dyDescent="0.3">
      <c r="A108" s="1" t="s">
        <v>10</v>
      </c>
      <c r="B108" s="11">
        <f t="shared" si="59"/>
        <v>0.15059</v>
      </c>
      <c r="C108" s="13">
        <f t="shared" si="60"/>
        <v>2.3600000000000001E-3</v>
      </c>
      <c r="D108" s="13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4"/>
    </row>
    <row r="109" spans="1:7" ht="16.5" thickBot="1" x14ac:dyDescent="0.3">
      <c r="A109" s="1" t="s">
        <v>11</v>
      </c>
      <c r="B109" s="11">
        <f t="shared" si="59"/>
        <v>0.15059</v>
      </c>
      <c r="C109" s="13">
        <f t="shared" si="60"/>
        <v>2.3600000000000001E-3</v>
      </c>
      <c r="D109" s="13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4"/>
    </row>
    <row r="110" spans="1:7" ht="16.5" thickBot="1" x14ac:dyDescent="0.3">
      <c r="A110" s="85" t="s">
        <v>30</v>
      </c>
      <c r="B110" s="85"/>
      <c r="C110" s="85"/>
      <c r="D110" s="85"/>
      <c r="E110" s="85"/>
      <c r="F110" s="85"/>
      <c r="G110" s="14"/>
    </row>
    <row r="111" spans="1:7" ht="16.5" thickBot="1" x14ac:dyDescent="0.3">
      <c r="A111" s="1" t="s">
        <v>8</v>
      </c>
      <c r="B111" s="11">
        <f>ROUND(E111*0.0524*1.619,5)</f>
        <v>8.8959999999999997E-2</v>
      </c>
      <c r="C111" s="13">
        <f t="shared" ref="C111:D114" si="62">C106</f>
        <v>2.3600000000000001E-3</v>
      </c>
      <c r="D111" s="13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4"/>
    </row>
    <row r="112" spans="1:7" ht="16.5" thickBot="1" x14ac:dyDescent="0.3">
      <c r="A112" s="1" t="s">
        <v>9</v>
      </c>
      <c r="B112" s="11">
        <f t="shared" ref="B112:B114" si="63">ROUND(E112*0.0524*1.619,5)</f>
        <v>8.8959999999999997E-2</v>
      </c>
      <c r="C112" s="13">
        <f t="shared" si="62"/>
        <v>2.3600000000000001E-3</v>
      </c>
      <c r="D112" s="13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4"/>
    </row>
    <row r="113" spans="1:7" ht="16.5" thickBot="1" x14ac:dyDescent="0.3">
      <c r="A113" s="1" t="s">
        <v>10</v>
      </c>
      <c r="B113" s="11">
        <f t="shared" si="63"/>
        <v>8.8959999999999997E-2</v>
      </c>
      <c r="C113" s="13">
        <f t="shared" si="62"/>
        <v>2.3600000000000001E-3</v>
      </c>
      <c r="D113" s="13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4"/>
    </row>
    <row r="114" spans="1:7" ht="16.5" thickBot="1" x14ac:dyDescent="0.3">
      <c r="A114" s="1" t="s">
        <v>11</v>
      </c>
      <c r="B114" s="11">
        <f t="shared" si="63"/>
        <v>8.8959999999999997E-2</v>
      </c>
      <c r="C114" s="13">
        <f t="shared" si="62"/>
        <v>2.3600000000000001E-3</v>
      </c>
      <c r="D114" s="13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4"/>
    </row>
    <row r="115" spans="1:7" ht="16.5" thickBot="1" x14ac:dyDescent="0.3">
      <c r="A115" s="84" t="s">
        <v>18</v>
      </c>
      <c r="B115" s="84"/>
      <c r="C115" s="84"/>
      <c r="D115" s="84"/>
      <c r="E115" s="84"/>
      <c r="F115" s="84"/>
      <c r="G115" s="14"/>
    </row>
    <row r="116" spans="1:7" ht="16.5" thickBot="1" x14ac:dyDescent="0.3">
      <c r="A116" s="84" t="s">
        <v>27</v>
      </c>
      <c r="B116" s="84"/>
      <c r="C116" s="84"/>
      <c r="D116" s="84"/>
      <c r="E116" s="84"/>
      <c r="F116" s="84"/>
      <c r="G116" s="14"/>
    </row>
    <row r="117" spans="1:7" ht="16.5" thickBot="1" x14ac:dyDescent="0.3">
      <c r="A117" s="1" t="s">
        <v>8</v>
      </c>
      <c r="B117" s="11">
        <f>ROUND(E117*0.1391*1.619,5)</f>
        <v>0.72584000000000004</v>
      </c>
      <c r="C117" s="13">
        <f t="shared" ref="C117:D120" si="65">C111</f>
        <v>2.3600000000000001E-3</v>
      </c>
      <c r="D117" s="13">
        <f t="shared" si="65"/>
        <v>1.75095</v>
      </c>
      <c r="E117" s="15">
        <v>3.2230500000000002</v>
      </c>
      <c r="F117" s="2">
        <f>SUM(B117:E117)</f>
        <v>5.7022000000000004</v>
      </c>
      <c r="G117" s="14"/>
    </row>
    <row r="118" spans="1:7" ht="16.5" thickBot="1" x14ac:dyDescent="0.3">
      <c r="A118" s="1" t="s">
        <v>9</v>
      </c>
      <c r="B118" s="11">
        <f t="shared" ref="B118:B120" si="66">ROUND(E118*0.1391*1.619,5)</f>
        <v>0.72584000000000004</v>
      </c>
      <c r="C118" s="13">
        <f t="shared" si="65"/>
        <v>2.3600000000000001E-3</v>
      </c>
      <c r="D118" s="13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4"/>
    </row>
    <row r="119" spans="1:7" ht="16.5" thickBot="1" x14ac:dyDescent="0.3">
      <c r="A119" s="1" t="s">
        <v>10</v>
      </c>
      <c r="B119" s="11">
        <f t="shared" si="66"/>
        <v>0.72584000000000004</v>
      </c>
      <c r="C119" s="13">
        <f t="shared" si="65"/>
        <v>2.3600000000000001E-3</v>
      </c>
      <c r="D119" s="13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4"/>
    </row>
    <row r="120" spans="1:7" ht="16.5" thickBot="1" x14ac:dyDescent="0.3">
      <c r="A120" s="1" t="s">
        <v>11</v>
      </c>
      <c r="B120" s="11">
        <f t="shared" si="66"/>
        <v>0.72584000000000004</v>
      </c>
      <c r="C120" s="13">
        <f t="shared" si="65"/>
        <v>2.3600000000000001E-3</v>
      </c>
      <c r="D120" s="13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4"/>
    </row>
    <row r="121" spans="1:7" ht="16.5" thickBot="1" x14ac:dyDescent="0.3">
      <c r="A121" s="76" t="s">
        <v>28</v>
      </c>
      <c r="B121" s="77"/>
      <c r="C121" s="77"/>
      <c r="D121" s="77"/>
      <c r="E121" s="77"/>
      <c r="F121" s="78"/>
      <c r="G121" s="14"/>
    </row>
    <row r="122" spans="1:7" ht="16.5" thickBot="1" x14ac:dyDescent="0.3">
      <c r="A122" s="1" t="s">
        <v>8</v>
      </c>
      <c r="B122" s="11">
        <f>ROUND(E122*0.129*1.619,5)</f>
        <v>0.67313999999999996</v>
      </c>
      <c r="C122" s="13">
        <f t="shared" ref="C122:D125" si="68">C117</f>
        <v>2.3600000000000001E-3</v>
      </c>
      <c r="D122" s="13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4"/>
    </row>
    <row r="123" spans="1:7" ht="16.5" thickBot="1" x14ac:dyDescent="0.3">
      <c r="A123" s="1" t="s">
        <v>9</v>
      </c>
      <c r="B123" s="11">
        <f t="shared" ref="B123:B125" si="69">ROUND(E123*0.129*1.619,5)</f>
        <v>0.67313999999999996</v>
      </c>
      <c r="C123" s="13">
        <f t="shared" si="68"/>
        <v>2.3600000000000001E-3</v>
      </c>
      <c r="D123" s="13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4"/>
    </row>
    <row r="124" spans="1:7" ht="16.5" thickBot="1" x14ac:dyDescent="0.3">
      <c r="A124" s="1" t="s">
        <v>10</v>
      </c>
      <c r="B124" s="11">
        <f t="shared" si="69"/>
        <v>0.67313999999999996</v>
      </c>
      <c r="C124" s="13">
        <f t="shared" si="68"/>
        <v>2.3600000000000001E-3</v>
      </c>
      <c r="D124" s="13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4"/>
    </row>
    <row r="125" spans="1:7" ht="16.5" thickBot="1" x14ac:dyDescent="0.3">
      <c r="A125" s="1" t="s">
        <v>11</v>
      </c>
      <c r="B125" s="11">
        <f t="shared" si="69"/>
        <v>0.67313999999999996</v>
      </c>
      <c r="C125" s="13">
        <f t="shared" si="68"/>
        <v>2.3600000000000001E-3</v>
      </c>
      <c r="D125" s="13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4"/>
    </row>
    <row r="126" spans="1:7" ht="16.5" thickBot="1" x14ac:dyDescent="0.3">
      <c r="A126" s="76" t="s">
        <v>29</v>
      </c>
      <c r="B126" s="77"/>
      <c r="C126" s="77"/>
      <c r="D126" s="77"/>
      <c r="E126" s="77"/>
      <c r="F126" s="78"/>
      <c r="G126" s="14"/>
    </row>
    <row r="127" spans="1:7" ht="16.5" thickBot="1" x14ac:dyDescent="0.3">
      <c r="A127" s="1" t="s">
        <v>8</v>
      </c>
      <c r="B127" s="11">
        <f t="shared" ref="B127:B130" si="71">ROUND(E127*0.0887*1.619,5)</f>
        <v>0.46284999999999998</v>
      </c>
      <c r="C127" s="13">
        <f t="shared" ref="C127:D130" si="72">C122</f>
        <v>2.3600000000000001E-3</v>
      </c>
      <c r="D127" s="13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4"/>
    </row>
    <row r="128" spans="1:7" ht="16.5" thickBot="1" x14ac:dyDescent="0.3">
      <c r="A128" s="1" t="s">
        <v>9</v>
      </c>
      <c r="B128" s="11">
        <f t="shared" si="71"/>
        <v>0.46284999999999998</v>
      </c>
      <c r="C128" s="13">
        <f t="shared" si="72"/>
        <v>2.3600000000000001E-3</v>
      </c>
      <c r="D128" s="13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4"/>
    </row>
    <row r="129" spans="1:7" ht="16.5" thickBot="1" x14ac:dyDescent="0.3">
      <c r="A129" s="1" t="s">
        <v>10</v>
      </c>
      <c r="B129" s="11">
        <f t="shared" si="71"/>
        <v>0.46284999999999998</v>
      </c>
      <c r="C129" s="13">
        <f t="shared" si="72"/>
        <v>2.3600000000000001E-3</v>
      </c>
      <c r="D129" s="13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4"/>
    </row>
    <row r="130" spans="1:7" ht="16.5" thickBot="1" x14ac:dyDescent="0.3">
      <c r="A130" s="1" t="s">
        <v>11</v>
      </c>
      <c r="B130" s="11">
        <f t="shared" si="71"/>
        <v>0.46284999999999998</v>
      </c>
      <c r="C130" s="13">
        <f t="shared" si="72"/>
        <v>2.3600000000000001E-3</v>
      </c>
      <c r="D130" s="13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4"/>
    </row>
    <row r="131" spans="1:7" ht="16.5" thickBot="1" x14ac:dyDescent="0.3">
      <c r="A131" s="85" t="s">
        <v>30</v>
      </c>
      <c r="B131" s="85"/>
      <c r="C131" s="85"/>
      <c r="D131" s="85"/>
      <c r="E131" s="85"/>
      <c r="F131" s="85"/>
      <c r="G131" s="14"/>
    </row>
    <row r="132" spans="1:7" ht="16.5" thickBot="1" x14ac:dyDescent="0.3">
      <c r="A132" s="1" t="s">
        <v>8</v>
      </c>
      <c r="B132" s="11">
        <f>ROUND(E132*0.0524*1.619,5)</f>
        <v>0.27343000000000001</v>
      </c>
      <c r="C132" s="13">
        <f t="shared" ref="C132:D135" si="74">C127</f>
        <v>2.3600000000000001E-3</v>
      </c>
      <c r="D132" s="13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4"/>
    </row>
    <row r="133" spans="1:7" ht="16.5" thickBot="1" x14ac:dyDescent="0.3">
      <c r="A133" s="1" t="s">
        <v>9</v>
      </c>
      <c r="B133" s="11">
        <f t="shared" ref="B133:B135" si="75">ROUND(E133*0.0524*1.619,5)</f>
        <v>0.27343000000000001</v>
      </c>
      <c r="C133" s="13">
        <f t="shared" si="74"/>
        <v>2.3600000000000001E-3</v>
      </c>
      <c r="D133" s="13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4"/>
    </row>
    <row r="134" spans="1:7" ht="16.5" thickBot="1" x14ac:dyDescent="0.3">
      <c r="A134" s="1" t="s">
        <v>10</v>
      </c>
      <c r="B134" s="11">
        <f t="shared" si="75"/>
        <v>0.27343000000000001</v>
      </c>
      <c r="C134" s="13">
        <f t="shared" si="74"/>
        <v>2.3600000000000001E-3</v>
      </c>
      <c r="D134" s="13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4"/>
    </row>
    <row r="135" spans="1:7" ht="16.5" thickBot="1" x14ac:dyDescent="0.3">
      <c r="A135" s="1" t="s">
        <v>11</v>
      </c>
      <c r="B135" s="11">
        <f t="shared" si="75"/>
        <v>0.27343000000000001</v>
      </c>
      <c r="C135" s="13">
        <f t="shared" si="74"/>
        <v>2.3600000000000001E-3</v>
      </c>
      <c r="D135" s="13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4"/>
    </row>
    <row r="136" spans="1:7" ht="16.5" thickBot="1" x14ac:dyDescent="0.3">
      <c r="A136" s="86" t="s">
        <v>19</v>
      </c>
      <c r="B136" s="86"/>
      <c r="C136" s="86"/>
      <c r="D136" s="86"/>
      <c r="E136" s="86"/>
      <c r="F136" s="86"/>
      <c r="G136" s="14"/>
    </row>
    <row r="137" spans="1:7" ht="16.5" thickBot="1" x14ac:dyDescent="0.3">
      <c r="A137" s="82" t="s">
        <v>20</v>
      </c>
      <c r="B137" s="82"/>
      <c r="C137" s="82"/>
      <c r="D137" s="82"/>
      <c r="E137" s="82"/>
      <c r="F137" s="82"/>
      <c r="G137" s="14"/>
    </row>
    <row r="138" spans="1:7" ht="16.5" thickBot="1" x14ac:dyDescent="0.3">
      <c r="A138" s="84" t="s">
        <v>27</v>
      </c>
      <c r="B138" s="84"/>
      <c r="C138" s="84"/>
      <c r="D138" s="84"/>
      <c r="E138" s="84"/>
      <c r="F138" s="84"/>
      <c r="G138" s="14"/>
    </row>
    <row r="139" spans="1:7" ht="25.9" customHeight="1" thickBot="1" x14ac:dyDescent="0.3">
      <c r="A139" s="1" t="s">
        <v>8</v>
      </c>
      <c r="B139" s="92" t="s">
        <v>25</v>
      </c>
      <c r="C139" s="13">
        <f t="shared" ref="C139:D142" si="77">C132</f>
        <v>2.3600000000000001E-3</v>
      </c>
      <c r="D139" s="13">
        <f t="shared" si="77"/>
        <v>1.75095</v>
      </c>
      <c r="E139" s="92" t="s">
        <v>21</v>
      </c>
      <c r="F139" s="2">
        <v>0</v>
      </c>
      <c r="G139" s="14"/>
    </row>
    <row r="140" spans="1:7" ht="25.9" customHeight="1" thickBot="1" x14ac:dyDescent="0.3">
      <c r="A140" s="1" t="s">
        <v>9</v>
      </c>
      <c r="B140" s="92"/>
      <c r="C140" s="13">
        <f t="shared" si="77"/>
        <v>2.3600000000000001E-3</v>
      </c>
      <c r="D140" s="13">
        <f t="shared" si="77"/>
        <v>2.03931</v>
      </c>
      <c r="E140" s="92"/>
      <c r="F140" s="2">
        <v>0</v>
      </c>
      <c r="G140" s="14"/>
    </row>
    <row r="141" spans="1:7" ht="25.9" customHeight="1" thickBot="1" x14ac:dyDescent="0.3">
      <c r="A141" s="1" t="s">
        <v>10</v>
      </c>
      <c r="B141" s="92"/>
      <c r="C141" s="13">
        <f t="shared" si="77"/>
        <v>2.3600000000000001E-3</v>
      </c>
      <c r="D141" s="13">
        <f t="shared" si="77"/>
        <v>3.16018</v>
      </c>
      <c r="E141" s="92"/>
      <c r="F141" s="2">
        <v>0</v>
      </c>
      <c r="G141" s="14"/>
    </row>
    <row r="142" spans="1:7" ht="25.9" customHeight="1" thickBot="1" x14ac:dyDescent="0.3">
      <c r="A142" s="1" t="s">
        <v>11</v>
      </c>
      <c r="B142" s="92"/>
      <c r="C142" s="13">
        <f t="shared" si="77"/>
        <v>2.3600000000000001E-3</v>
      </c>
      <c r="D142" s="13">
        <f t="shared" si="77"/>
        <v>4.1935700000000002</v>
      </c>
      <c r="E142" s="92"/>
      <c r="F142" s="2">
        <v>0</v>
      </c>
      <c r="G142" s="14"/>
    </row>
    <row r="143" spans="1:7" ht="16.5" thickBot="1" x14ac:dyDescent="0.3">
      <c r="A143" s="76" t="s">
        <v>28</v>
      </c>
      <c r="B143" s="77"/>
      <c r="C143" s="77"/>
      <c r="D143" s="77"/>
      <c r="E143" s="77"/>
      <c r="F143" s="78"/>
      <c r="G143" s="14"/>
    </row>
    <row r="144" spans="1:7" ht="25.9" customHeight="1" thickBot="1" x14ac:dyDescent="0.3">
      <c r="A144" s="1" t="s">
        <v>8</v>
      </c>
      <c r="B144" s="92" t="s">
        <v>25</v>
      </c>
      <c r="C144" s="13">
        <f t="shared" ref="C144:D147" si="78">C139</f>
        <v>2.3600000000000001E-3</v>
      </c>
      <c r="D144" s="13">
        <f t="shared" si="78"/>
        <v>1.75095</v>
      </c>
      <c r="E144" s="92" t="s">
        <v>21</v>
      </c>
      <c r="F144" s="2">
        <v>0</v>
      </c>
      <c r="G144" s="14"/>
    </row>
    <row r="145" spans="1:7" ht="25.9" customHeight="1" thickBot="1" x14ac:dyDescent="0.3">
      <c r="A145" s="1" t="s">
        <v>9</v>
      </c>
      <c r="B145" s="92"/>
      <c r="C145" s="13">
        <f t="shared" si="78"/>
        <v>2.3600000000000001E-3</v>
      </c>
      <c r="D145" s="13">
        <f t="shared" si="78"/>
        <v>2.03931</v>
      </c>
      <c r="E145" s="92"/>
      <c r="F145" s="2">
        <v>0</v>
      </c>
      <c r="G145" s="14"/>
    </row>
    <row r="146" spans="1:7" ht="25.9" customHeight="1" thickBot="1" x14ac:dyDescent="0.3">
      <c r="A146" s="1" t="s">
        <v>10</v>
      </c>
      <c r="B146" s="92"/>
      <c r="C146" s="13">
        <f t="shared" si="78"/>
        <v>2.3600000000000001E-3</v>
      </c>
      <c r="D146" s="13">
        <f t="shared" si="78"/>
        <v>3.16018</v>
      </c>
      <c r="E146" s="92"/>
      <c r="F146" s="2">
        <v>0</v>
      </c>
      <c r="G146" s="14"/>
    </row>
    <row r="147" spans="1:7" ht="25.9" customHeight="1" thickBot="1" x14ac:dyDescent="0.3">
      <c r="A147" s="1" t="s">
        <v>11</v>
      </c>
      <c r="B147" s="92"/>
      <c r="C147" s="13">
        <f t="shared" si="78"/>
        <v>2.3600000000000001E-3</v>
      </c>
      <c r="D147" s="13">
        <f t="shared" si="78"/>
        <v>4.1935700000000002</v>
      </c>
      <c r="E147" s="92"/>
      <c r="F147" s="2">
        <v>0</v>
      </c>
      <c r="G147" s="14"/>
    </row>
    <row r="148" spans="1:7" ht="16.5" thickBot="1" x14ac:dyDescent="0.3">
      <c r="A148" s="76" t="s">
        <v>29</v>
      </c>
      <c r="B148" s="77"/>
      <c r="C148" s="77"/>
      <c r="D148" s="77"/>
      <c r="E148" s="77"/>
      <c r="F148" s="78"/>
      <c r="G148" s="14"/>
    </row>
    <row r="149" spans="1:7" ht="25.9" customHeight="1" thickBot="1" x14ac:dyDescent="0.3">
      <c r="A149" s="1" t="s">
        <v>8</v>
      </c>
      <c r="B149" s="92" t="s">
        <v>25</v>
      </c>
      <c r="C149" s="13">
        <f t="shared" ref="C149:D152" si="79">C144</f>
        <v>2.3600000000000001E-3</v>
      </c>
      <c r="D149" s="13">
        <f t="shared" si="79"/>
        <v>1.75095</v>
      </c>
      <c r="E149" s="92" t="s">
        <v>21</v>
      </c>
      <c r="F149" s="2">
        <v>0</v>
      </c>
      <c r="G149" s="14"/>
    </row>
    <row r="150" spans="1:7" ht="25.9" customHeight="1" thickBot="1" x14ac:dyDescent="0.3">
      <c r="A150" s="1" t="s">
        <v>9</v>
      </c>
      <c r="B150" s="92"/>
      <c r="C150" s="13">
        <f t="shared" si="79"/>
        <v>2.3600000000000001E-3</v>
      </c>
      <c r="D150" s="13">
        <f t="shared" si="79"/>
        <v>2.03931</v>
      </c>
      <c r="E150" s="92"/>
      <c r="F150" s="2">
        <v>0</v>
      </c>
      <c r="G150" s="14"/>
    </row>
    <row r="151" spans="1:7" ht="25.9" customHeight="1" thickBot="1" x14ac:dyDescent="0.3">
      <c r="A151" s="1" t="s">
        <v>10</v>
      </c>
      <c r="B151" s="92"/>
      <c r="C151" s="13">
        <f t="shared" si="79"/>
        <v>2.3600000000000001E-3</v>
      </c>
      <c r="D151" s="13">
        <f t="shared" si="79"/>
        <v>3.16018</v>
      </c>
      <c r="E151" s="92"/>
      <c r="F151" s="2">
        <v>0</v>
      </c>
      <c r="G151" s="14"/>
    </row>
    <row r="152" spans="1:7" ht="25.9" customHeight="1" thickBot="1" x14ac:dyDescent="0.3">
      <c r="A152" s="1" t="s">
        <v>11</v>
      </c>
      <c r="B152" s="92"/>
      <c r="C152" s="13">
        <f t="shared" si="79"/>
        <v>2.3600000000000001E-3</v>
      </c>
      <c r="D152" s="13">
        <f t="shared" si="79"/>
        <v>4.1935700000000002</v>
      </c>
      <c r="E152" s="92"/>
      <c r="F152" s="2">
        <v>0</v>
      </c>
      <c r="G152" s="14"/>
    </row>
    <row r="153" spans="1:7" ht="16.5" thickBot="1" x14ac:dyDescent="0.3">
      <c r="A153" s="85" t="s">
        <v>30</v>
      </c>
      <c r="B153" s="85"/>
      <c r="C153" s="85"/>
      <c r="D153" s="85"/>
      <c r="E153" s="85"/>
      <c r="F153" s="85"/>
      <c r="G153" s="14"/>
    </row>
    <row r="154" spans="1:7" ht="25.15" customHeight="1" thickBot="1" x14ac:dyDescent="0.3">
      <c r="A154" s="1" t="s">
        <v>8</v>
      </c>
      <c r="B154" s="92" t="s">
        <v>25</v>
      </c>
      <c r="C154" s="13">
        <f t="shared" ref="C154:D157" si="80">C149</f>
        <v>2.3600000000000001E-3</v>
      </c>
      <c r="D154" s="13">
        <f t="shared" si="80"/>
        <v>1.75095</v>
      </c>
      <c r="E154" s="92" t="s">
        <v>21</v>
      </c>
      <c r="F154" s="2">
        <v>0</v>
      </c>
      <c r="G154" s="14"/>
    </row>
    <row r="155" spans="1:7" ht="25.15" customHeight="1" thickBot="1" x14ac:dyDescent="0.3">
      <c r="A155" s="1" t="s">
        <v>9</v>
      </c>
      <c r="B155" s="92"/>
      <c r="C155" s="13">
        <f t="shared" si="80"/>
        <v>2.3600000000000001E-3</v>
      </c>
      <c r="D155" s="13">
        <f t="shared" si="80"/>
        <v>2.03931</v>
      </c>
      <c r="E155" s="92"/>
      <c r="F155" s="2">
        <v>0</v>
      </c>
      <c r="G155" s="14"/>
    </row>
    <row r="156" spans="1:7" ht="25.15" customHeight="1" thickBot="1" x14ac:dyDescent="0.3">
      <c r="A156" s="1" t="s">
        <v>10</v>
      </c>
      <c r="B156" s="92"/>
      <c r="C156" s="13">
        <f t="shared" si="80"/>
        <v>2.3600000000000001E-3</v>
      </c>
      <c r="D156" s="13">
        <f t="shared" si="80"/>
        <v>3.16018</v>
      </c>
      <c r="E156" s="92"/>
      <c r="F156" s="2">
        <v>0</v>
      </c>
      <c r="G156" s="14"/>
    </row>
    <row r="157" spans="1:7" ht="25.15" customHeight="1" thickBot="1" x14ac:dyDescent="0.3">
      <c r="A157" s="1" t="s">
        <v>11</v>
      </c>
      <c r="B157" s="92"/>
      <c r="C157" s="13">
        <f t="shared" si="80"/>
        <v>2.3600000000000001E-3</v>
      </c>
      <c r="D157" s="13">
        <f t="shared" si="80"/>
        <v>4.1935700000000002</v>
      </c>
      <c r="E157" s="92"/>
      <c r="F157" s="2">
        <v>0</v>
      </c>
      <c r="G157" s="14"/>
    </row>
    <row r="158" spans="1:7" ht="16.5" thickBot="1" x14ac:dyDescent="0.3">
      <c r="A158" s="82" t="s">
        <v>22</v>
      </c>
      <c r="B158" s="82"/>
      <c r="C158" s="82"/>
      <c r="D158" s="82"/>
      <c r="E158" s="82"/>
      <c r="F158" s="82"/>
      <c r="G158" s="14"/>
    </row>
    <row r="159" spans="1:7" ht="16.5" thickBot="1" x14ac:dyDescent="0.3">
      <c r="A159" s="84" t="s">
        <v>27</v>
      </c>
      <c r="B159" s="84"/>
      <c r="C159" s="84"/>
      <c r="D159" s="84"/>
      <c r="E159" s="84"/>
      <c r="F159" s="84"/>
      <c r="G159" s="14"/>
    </row>
    <row r="160" spans="1:7" ht="21" customHeight="1" thickBot="1" x14ac:dyDescent="0.3">
      <c r="A160" s="1" t="s">
        <v>8</v>
      </c>
      <c r="B160" s="11">
        <f>ROUND(E160*0.1391*1.619,5)</f>
        <v>93.003709999999998</v>
      </c>
      <c r="C160" s="1">
        <v>0</v>
      </c>
      <c r="D160" s="1">
        <v>0</v>
      </c>
      <c r="E160" s="16">
        <v>412.97739000000001</v>
      </c>
      <c r="F160" s="2">
        <f>SUM(B160:E160)</f>
        <v>505.98110000000003</v>
      </c>
      <c r="G160" s="14"/>
    </row>
    <row r="161" spans="1:7" ht="21" customHeight="1" thickBot="1" x14ac:dyDescent="0.3">
      <c r="A161" s="1" t="s">
        <v>9</v>
      </c>
      <c r="B161" s="11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4"/>
    </row>
    <row r="162" spans="1:7" ht="21" customHeight="1" thickBot="1" x14ac:dyDescent="0.3">
      <c r="A162" s="1" t="s">
        <v>10</v>
      </c>
      <c r="B162" s="11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4"/>
    </row>
    <row r="163" spans="1:7" ht="21" customHeight="1" thickBot="1" x14ac:dyDescent="0.3">
      <c r="A163" s="1" t="s">
        <v>11</v>
      </c>
      <c r="B163" s="11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4"/>
    </row>
    <row r="164" spans="1:7" ht="16.5" thickBot="1" x14ac:dyDescent="0.3">
      <c r="A164" s="76" t="s">
        <v>28</v>
      </c>
      <c r="B164" s="77"/>
      <c r="C164" s="77"/>
      <c r="D164" s="77"/>
      <c r="E164" s="77"/>
      <c r="F164" s="78"/>
      <c r="G164" s="14"/>
    </row>
    <row r="165" spans="1:7" ht="18.75" customHeight="1" thickBot="1" x14ac:dyDescent="0.3">
      <c r="A165" s="1" t="s">
        <v>8</v>
      </c>
      <c r="B165" s="11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4"/>
    </row>
    <row r="166" spans="1:7" ht="18.75" customHeight="1" thickBot="1" x14ac:dyDescent="0.3">
      <c r="A166" s="1" t="s">
        <v>9</v>
      </c>
      <c r="B166" s="11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4"/>
    </row>
    <row r="167" spans="1:7" ht="18.75" customHeight="1" thickBot="1" x14ac:dyDescent="0.3">
      <c r="A167" s="1" t="s">
        <v>10</v>
      </c>
      <c r="B167" s="11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4"/>
    </row>
    <row r="168" spans="1:7" ht="18.75" customHeight="1" thickBot="1" x14ac:dyDescent="0.3">
      <c r="A168" s="1" t="s">
        <v>11</v>
      </c>
      <c r="B168" s="11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4"/>
    </row>
    <row r="169" spans="1:7" ht="16.5" thickBot="1" x14ac:dyDescent="0.3">
      <c r="A169" s="76" t="s">
        <v>29</v>
      </c>
      <c r="B169" s="77"/>
      <c r="C169" s="77"/>
      <c r="D169" s="77"/>
      <c r="E169" s="77"/>
      <c r="F169" s="78"/>
      <c r="G169" s="14"/>
    </row>
    <row r="170" spans="1:7" ht="20.25" customHeight="1" thickBot="1" x14ac:dyDescent="0.3">
      <c r="A170" s="1" t="s">
        <v>8</v>
      </c>
      <c r="B170" s="11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4"/>
    </row>
    <row r="171" spans="1:7" ht="20.25" customHeight="1" thickBot="1" x14ac:dyDescent="0.3">
      <c r="A171" s="1" t="s">
        <v>9</v>
      </c>
      <c r="B171" s="11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4"/>
    </row>
    <row r="172" spans="1:7" ht="20.25" customHeight="1" thickBot="1" x14ac:dyDescent="0.3">
      <c r="A172" s="1" t="s">
        <v>10</v>
      </c>
      <c r="B172" s="11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4"/>
    </row>
    <row r="173" spans="1:7" ht="20.25" customHeight="1" thickBot="1" x14ac:dyDescent="0.3">
      <c r="A173" s="1" t="s">
        <v>11</v>
      </c>
      <c r="B173" s="11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4"/>
    </row>
    <row r="174" spans="1:7" ht="16.5" thickBot="1" x14ac:dyDescent="0.3">
      <c r="A174" s="85" t="s">
        <v>30</v>
      </c>
      <c r="B174" s="85"/>
      <c r="C174" s="85"/>
      <c r="D174" s="85"/>
      <c r="E174" s="85"/>
      <c r="F174" s="85"/>
      <c r="G174" s="14"/>
    </row>
    <row r="175" spans="1:7" ht="19.5" customHeight="1" thickBot="1" x14ac:dyDescent="0.3">
      <c r="A175" s="1" t="s">
        <v>8</v>
      </c>
      <c r="B175" s="11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4"/>
    </row>
    <row r="176" spans="1:7" ht="19.5" customHeight="1" thickBot="1" x14ac:dyDescent="0.3">
      <c r="A176" s="1" t="s">
        <v>9</v>
      </c>
      <c r="B176" s="11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4"/>
    </row>
    <row r="177" spans="1:7" ht="19.5" customHeight="1" thickBot="1" x14ac:dyDescent="0.3">
      <c r="A177" s="1" t="s">
        <v>10</v>
      </c>
      <c r="B177" s="11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4"/>
    </row>
    <row r="178" spans="1:7" ht="19.5" customHeight="1" thickBot="1" x14ac:dyDescent="0.3">
      <c r="A178" s="1" t="s">
        <v>11</v>
      </c>
      <c r="B178" s="11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4"/>
    </row>
    <row r="179" spans="1:7" ht="16.5" thickBot="1" x14ac:dyDescent="0.3">
      <c r="A179" s="86" t="s">
        <v>23</v>
      </c>
      <c r="B179" s="86"/>
      <c r="C179" s="86"/>
      <c r="D179" s="86"/>
      <c r="E179" s="86"/>
      <c r="F179" s="86"/>
      <c r="G179" s="14"/>
    </row>
    <row r="180" spans="1:7" ht="16.5" thickBot="1" x14ac:dyDescent="0.3">
      <c r="A180" s="82" t="s">
        <v>24</v>
      </c>
      <c r="B180" s="82"/>
      <c r="C180" s="82"/>
      <c r="D180" s="82"/>
      <c r="E180" s="82"/>
      <c r="F180" s="82"/>
      <c r="G180" s="14"/>
    </row>
    <row r="181" spans="1:7" ht="16.5" thickBot="1" x14ac:dyDescent="0.3">
      <c r="A181" s="84" t="s">
        <v>27</v>
      </c>
      <c r="B181" s="84"/>
      <c r="C181" s="84"/>
      <c r="D181" s="84"/>
      <c r="E181" s="84"/>
      <c r="F181" s="84"/>
      <c r="G181" s="14"/>
    </row>
    <row r="182" spans="1:7" ht="25.9" customHeight="1" thickBot="1" x14ac:dyDescent="0.3">
      <c r="A182" s="1" t="s">
        <v>8</v>
      </c>
      <c r="B182" s="92" t="s">
        <v>25</v>
      </c>
      <c r="C182" s="13">
        <f>C157</f>
        <v>2.3600000000000001E-3</v>
      </c>
      <c r="D182" s="13">
        <v>8.8459999999999997E-2</v>
      </c>
      <c r="E182" s="92" t="s">
        <v>21</v>
      </c>
      <c r="F182" s="2">
        <v>0</v>
      </c>
      <c r="G182" s="14"/>
    </row>
    <row r="183" spans="1:7" ht="25.9" customHeight="1" thickBot="1" x14ac:dyDescent="0.3">
      <c r="A183" s="1" t="s">
        <v>9</v>
      </c>
      <c r="B183" s="92"/>
      <c r="C183" s="13">
        <f>C182</f>
        <v>2.3600000000000001E-3</v>
      </c>
      <c r="D183" s="13">
        <v>0.15447</v>
      </c>
      <c r="E183" s="92"/>
      <c r="F183" s="2">
        <v>0</v>
      </c>
      <c r="G183" s="14"/>
    </row>
    <row r="184" spans="1:7" ht="25.9" customHeight="1" thickBot="1" x14ac:dyDescent="0.3">
      <c r="A184" s="1" t="s">
        <v>10</v>
      </c>
      <c r="B184" s="92"/>
      <c r="C184" s="13">
        <f>C183</f>
        <v>2.3600000000000001E-3</v>
      </c>
      <c r="D184" s="13">
        <v>0.37224000000000002</v>
      </c>
      <c r="E184" s="92"/>
      <c r="F184" s="2">
        <v>0</v>
      </c>
      <c r="G184" s="14"/>
    </row>
    <row r="185" spans="1:7" ht="25.9" customHeight="1" thickBot="1" x14ac:dyDescent="0.3">
      <c r="A185" s="1" t="s">
        <v>11</v>
      </c>
      <c r="B185" s="92"/>
      <c r="C185" s="13">
        <f>C184</f>
        <v>2.3600000000000001E-3</v>
      </c>
      <c r="D185" s="13">
        <v>1.0826</v>
      </c>
      <c r="E185" s="92"/>
      <c r="F185" s="2">
        <v>0</v>
      </c>
      <c r="G185" s="14"/>
    </row>
    <row r="186" spans="1:7" ht="16.5" thickBot="1" x14ac:dyDescent="0.3">
      <c r="A186" s="76" t="s">
        <v>28</v>
      </c>
      <c r="B186" s="77"/>
      <c r="C186" s="77"/>
      <c r="D186" s="77"/>
      <c r="E186" s="77"/>
      <c r="F186" s="78"/>
      <c r="G186" s="14"/>
    </row>
    <row r="187" spans="1:7" ht="24.6" customHeight="1" thickBot="1" x14ac:dyDescent="0.3">
      <c r="A187" s="1" t="s">
        <v>8</v>
      </c>
      <c r="B187" s="92" t="s">
        <v>25</v>
      </c>
      <c r="C187" s="13">
        <f>C185</f>
        <v>2.3600000000000001E-3</v>
      </c>
      <c r="D187" s="13">
        <f>D182</f>
        <v>8.8459999999999997E-2</v>
      </c>
      <c r="E187" s="92" t="s">
        <v>21</v>
      </c>
      <c r="F187" s="2">
        <v>0</v>
      </c>
      <c r="G187" s="14"/>
    </row>
    <row r="188" spans="1:7" ht="24.6" customHeight="1" thickBot="1" x14ac:dyDescent="0.3">
      <c r="A188" s="1" t="s">
        <v>9</v>
      </c>
      <c r="B188" s="92"/>
      <c r="C188" s="13">
        <f>C187</f>
        <v>2.3600000000000001E-3</v>
      </c>
      <c r="D188" s="13">
        <f>D183</f>
        <v>0.15447</v>
      </c>
      <c r="E188" s="92"/>
      <c r="F188" s="2">
        <v>0</v>
      </c>
      <c r="G188" s="14"/>
    </row>
    <row r="189" spans="1:7" ht="24.6" customHeight="1" thickBot="1" x14ac:dyDescent="0.3">
      <c r="A189" s="1" t="s">
        <v>10</v>
      </c>
      <c r="B189" s="92"/>
      <c r="C189" s="13">
        <f>C188</f>
        <v>2.3600000000000001E-3</v>
      </c>
      <c r="D189" s="13">
        <f>D184</f>
        <v>0.37224000000000002</v>
      </c>
      <c r="E189" s="92"/>
      <c r="F189" s="2">
        <v>0</v>
      </c>
      <c r="G189" s="14"/>
    </row>
    <row r="190" spans="1:7" ht="24.6" customHeight="1" thickBot="1" x14ac:dyDescent="0.3">
      <c r="A190" s="1" t="s">
        <v>11</v>
      </c>
      <c r="B190" s="92"/>
      <c r="C190" s="13">
        <f>C189</f>
        <v>2.3600000000000001E-3</v>
      </c>
      <c r="D190" s="13">
        <f>D185</f>
        <v>1.0826</v>
      </c>
      <c r="E190" s="92"/>
      <c r="F190" s="2">
        <v>0</v>
      </c>
      <c r="G190" s="14"/>
    </row>
    <row r="191" spans="1:7" ht="16.5" thickBot="1" x14ac:dyDescent="0.3">
      <c r="A191" s="76" t="s">
        <v>29</v>
      </c>
      <c r="B191" s="77"/>
      <c r="C191" s="77"/>
      <c r="D191" s="77"/>
      <c r="E191" s="77"/>
      <c r="F191" s="78"/>
      <c r="G191" s="14"/>
    </row>
    <row r="192" spans="1:7" ht="26.45" customHeight="1" thickBot="1" x14ac:dyDescent="0.3">
      <c r="A192" s="1" t="s">
        <v>8</v>
      </c>
      <c r="B192" s="92" t="s">
        <v>25</v>
      </c>
      <c r="C192" s="13">
        <f>C190</f>
        <v>2.3600000000000001E-3</v>
      </c>
      <c r="D192" s="13">
        <f>D187</f>
        <v>8.8459999999999997E-2</v>
      </c>
      <c r="E192" s="92" t="s">
        <v>21</v>
      </c>
      <c r="F192" s="2">
        <v>0</v>
      </c>
      <c r="G192" s="14"/>
    </row>
    <row r="193" spans="1:7" ht="26.45" customHeight="1" thickBot="1" x14ac:dyDescent="0.3">
      <c r="A193" s="1" t="s">
        <v>9</v>
      </c>
      <c r="B193" s="92"/>
      <c r="C193" s="13">
        <f>C188</f>
        <v>2.3600000000000001E-3</v>
      </c>
      <c r="D193" s="13">
        <f>D188</f>
        <v>0.15447</v>
      </c>
      <c r="E193" s="92"/>
      <c r="F193" s="2">
        <v>0</v>
      </c>
      <c r="G193" s="14"/>
    </row>
    <row r="194" spans="1:7" ht="26.45" customHeight="1" thickBot="1" x14ac:dyDescent="0.3">
      <c r="A194" s="1" t="s">
        <v>10</v>
      </c>
      <c r="B194" s="92"/>
      <c r="C194" s="13">
        <f>C189</f>
        <v>2.3600000000000001E-3</v>
      </c>
      <c r="D194" s="13">
        <f>D189</f>
        <v>0.37224000000000002</v>
      </c>
      <c r="E194" s="92"/>
      <c r="F194" s="2">
        <v>0</v>
      </c>
      <c r="G194" s="14"/>
    </row>
    <row r="195" spans="1:7" ht="26.45" customHeight="1" thickBot="1" x14ac:dyDescent="0.3">
      <c r="A195" s="1" t="s">
        <v>11</v>
      </c>
      <c r="B195" s="92"/>
      <c r="C195" s="13">
        <f>C190</f>
        <v>2.3600000000000001E-3</v>
      </c>
      <c r="D195" s="13">
        <f>D190</f>
        <v>1.0826</v>
      </c>
      <c r="E195" s="92"/>
      <c r="F195" s="2">
        <v>0</v>
      </c>
      <c r="G195" s="14"/>
    </row>
    <row r="196" spans="1:7" ht="16.5" thickBot="1" x14ac:dyDescent="0.3">
      <c r="A196" s="85" t="s">
        <v>30</v>
      </c>
      <c r="B196" s="85"/>
      <c r="C196" s="85"/>
      <c r="D196" s="85"/>
      <c r="E196" s="85"/>
      <c r="F196" s="85"/>
      <c r="G196" s="14"/>
    </row>
    <row r="197" spans="1:7" ht="24" customHeight="1" thickBot="1" x14ac:dyDescent="0.3">
      <c r="A197" s="1" t="s">
        <v>8</v>
      </c>
      <c r="B197" s="92" t="s">
        <v>25</v>
      </c>
      <c r="C197" s="13">
        <f t="shared" ref="C197:D200" si="89">C192</f>
        <v>2.3600000000000001E-3</v>
      </c>
      <c r="D197" s="13">
        <f t="shared" si="89"/>
        <v>8.8459999999999997E-2</v>
      </c>
      <c r="E197" s="92" t="s">
        <v>21</v>
      </c>
      <c r="F197" s="2">
        <v>0</v>
      </c>
      <c r="G197" s="14"/>
    </row>
    <row r="198" spans="1:7" ht="24" customHeight="1" thickBot="1" x14ac:dyDescent="0.3">
      <c r="A198" s="1" t="s">
        <v>9</v>
      </c>
      <c r="B198" s="92"/>
      <c r="C198" s="13">
        <f t="shared" si="89"/>
        <v>2.3600000000000001E-3</v>
      </c>
      <c r="D198" s="13">
        <f t="shared" si="89"/>
        <v>0.15447</v>
      </c>
      <c r="E198" s="92"/>
      <c r="F198" s="2">
        <v>0</v>
      </c>
      <c r="G198" s="14"/>
    </row>
    <row r="199" spans="1:7" ht="24" customHeight="1" thickBot="1" x14ac:dyDescent="0.3">
      <c r="A199" s="1" t="s">
        <v>10</v>
      </c>
      <c r="B199" s="92"/>
      <c r="C199" s="13">
        <f t="shared" si="89"/>
        <v>2.3600000000000001E-3</v>
      </c>
      <c r="D199" s="13">
        <f t="shared" si="89"/>
        <v>0.37224000000000002</v>
      </c>
      <c r="E199" s="92"/>
      <c r="F199" s="2">
        <v>0</v>
      </c>
      <c r="G199" s="14"/>
    </row>
    <row r="200" spans="1:7" ht="24" customHeight="1" thickBot="1" x14ac:dyDescent="0.3">
      <c r="A200" s="1" t="s">
        <v>11</v>
      </c>
      <c r="B200" s="92"/>
      <c r="C200" s="13">
        <f t="shared" si="89"/>
        <v>2.3600000000000001E-3</v>
      </c>
      <c r="D200" s="13">
        <f t="shared" si="89"/>
        <v>1.0826</v>
      </c>
      <c r="E200" s="92"/>
      <c r="F200" s="2">
        <v>0</v>
      </c>
      <c r="G200" s="14"/>
    </row>
    <row r="201" spans="1:7" ht="16.5" thickBot="1" x14ac:dyDescent="0.3">
      <c r="A201" s="82" t="s">
        <v>22</v>
      </c>
      <c r="B201" s="82"/>
      <c r="C201" s="82"/>
      <c r="D201" s="82"/>
      <c r="E201" s="82"/>
      <c r="F201" s="82"/>
      <c r="G201" s="14"/>
    </row>
    <row r="202" spans="1:7" ht="16.5" thickBot="1" x14ac:dyDescent="0.3">
      <c r="A202" s="84" t="s">
        <v>27</v>
      </c>
      <c r="B202" s="84"/>
      <c r="C202" s="84"/>
      <c r="D202" s="84"/>
      <c r="E202" s="84"/>
      <c r="F202" s="84"/>
      <c r="G202" s="14"/>
    </row>
    <row r="203" spans="1:7" ht="21" customHeight="1" thickBot="1" x14ac:dyDescent="0.3">
      <c r="A203" s="1" t="s">
        <v>8</v>
      </c>
      <c r="B203" s="11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4"/>
    </row>
    <row r="204" spans="1:7" ht="21" customHeight="1" thickBot="1" x14ac:dyDescent="0.3">
      <c r="A204" s="1" t="s">
        <v>9</v>
      </c>
      <c r="B204" s="11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4"/>
    </row>
    <row r="205" spans="1:7" ht="21" customHeight="1" thickBot="1" x14ac:dyDescent="0.3">
      <c r="A205" s="1" t="s">
        <v>10</v>
      </c>
      <c r="B205" s="11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4"/>
    </row>
    <row r="206" spans="1:7" ht="21" customHeight="1" thickBot="1" x14ac:dyDescent="0.3">
      <c r="A206" s="1" t="s">
        <v>11</v>
      </c>
      <c r="B206" s="11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4"/>
    </row>
    <row r="207" spans="1:7" ht="16.5" thickBot="1" x14ac:dyDescent="0.3">
      <c r="A207" s="76" t="s">
        <v>28</v>
      </c>
      <c r="B207" s="77"/>
      <c r="C207" s="77"/>
      <c r="D207" s="77"/>
      <c r="E207" s="77"/>
      <c r="F207" s="78"/>
      <c r="G207" s="14"/>
    </row>
    <row r="208" spans="1:7" ht="21.75" customHeight="1" thickBot="1" x14ac:dyDescent="0.3">
      <c r="A208" s="1" t="s">
        <v>8</v>
      </c>
      <c r="B208" s="11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4"/>
    </row>
    <row r="209" spans="1:7" ht="21.75" customHeight="1" thickBot="1" x14ac:dyDescent="0.3">
      <c r="A209" s="1" t="s">
        <v>9</v>
      </c>
      <c r="B209" s="11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4"/>
    </row>
    <row r="210" spans="1:7" ht="21.75" customHeight="1" thickBot="1" x14ac:dyDescent="0.3">
      <c r="A210" s="1" t="s">
        <v>10</v>
      </c>
      <c r="B210" s="11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4"/>
    </row>
    <row r="211" spans="1:7" ht="21.75" customHeight="1" thickBot="1" x14ac:dyDescent="0.3">
      <c r="A211" s="1" t="s">
        <v>11</v>
      </c>
      <c r="B211" s="11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4"/>
    </row>
    <row r="212" spans="1:7" ht="16.5" thickBot="1" x14ac:dyDescent="0.3">
      <c r="A212" s="76" t="s">
        <v>29</v>
      </c>
      <c r="B212" s="77"/>
      <c r="C212" s="77"/>
      <c r="D212" s="77"/>
      <c r="E212" s="77"/>
      <c r="F212" s="78"/>
      <c r="G212" s="14"/>
    </row>
    <row r="213" spans="1:7" ht="21.75" customHeight="1" thickBot="1" x14ac:dyDescent="0.3">
      <c r="A213" s="1" t="s">
        <v>8</v>
      </c>
      <c r="B213" s="11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4"/>
    </row>
    <row r="214" spans="1:7" ht="21.75" customHeight="1" thickBot="1" x14ac:dyDescent="0.3">
      <c r="A214" s="1" t="s">
        <v>9</v>
      </c>
      <c r="B214" s="11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4"/>
    </row>
    <row r="215" spans="1:7" ht="21.75" customHeight="1" thickBot="1" x14ac:dyDescent="0.3">
      <c r="A215" s="1" t="s">
        <v>10</v>
      </c>
      <c r="B215" s="11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4"/>
    </row>
    <row r="216" spans="1:7" ht="21.75" customHeight="1" thickBot="1" x14ac:dyDescent="0.3">
      <c r="A216" s="1" t="s">
        <v>11</v>
      </c>
      <c r="B216" s="11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4"/>
    </row>
    <row r="217" spans="1:7" ht="16.5" thickBot="1" x14ac:dyDescent="0.3">
      <c r="A217" s="85" t="s">
        <v>30</v>
      </c>
      <c r="B217" s="85"/>
      <c r="C217" s="85"/>
      <c r="D217" s="85"/>
      <c r="E217" s="85"/>
      <c r="F217" s="85"/>
      <c r="G217" s="14"/>
    </row>
    <row r="218" spans="1:7" ht="21.75" customHeight="1" thickBot="1" x14ac:dyDescent="0.3">
      <c r="A218" s="1" t="s">
        <v>8</v>
      </c>
      <c r="B218" s="11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4"/>
    </row>
    <row r="219" spans="1:7" ht="21.75" customHeight="1" thickBot="1" x14ac:dyDescent="0.3">
      <c r="A219" s="1" t="s">
        <v>9</v>
      </c>
      <c r="B219" s="11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4"/>
    </row>
    <row r="220" spans="1:7" ht="21.75" customHeight="1" thickBot="1" x14ac:dyDescent="0.3">
      <c r="A220" s="1" t="s">
        <v>10</v>
      </c>
      <c r="B220" s="11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4"/>
    </row>
    <row r="221" spans="1:7" ht="21.75" customHeight="1" thickBot="1" x14ac:dyDescent="0.3">
      <c r="A221" s="1" t="s">
        <v>11</v>
      </c>
      <c r="B221" s="11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4"/>
    </row>
    <row r="222" spans="1:7" ht="33.75" customHeight="1" thickBot="1" x14ac:dyDescent="0.3">
      <c r="A222" s="82" t="s">
        <v>26</v>
      </c>
      <c r="B222" s="82"/>
      <c r="C222" s="82"/>
      <c r="D222" s="82"/>
      <c r="E222" s="82"/>
      <c r="F222" s="82"/>
      <c r="G222" s="14"/>
    </row>
    <row r="223" spans="1:7" ht="16.5" thickBot="1" x14ac:dyDescent="0.3">
      <c r="A223" s="84" t="s">
        <v>27</v>
      </c>
      <c r="B223" s="84"/>
      <c r="C223" s="84"/>
      <c r="D223" s="84"/>
      <c r="E223" s="84"/>
      <c r="F223" s="84"/>
      <c r="G223" s="14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7">
        <v>1122.45219</v>
      </c>
      <c r="E224" s="1">
        <v>0</v>
      </c>
      <c r="F224" s="17">
        <f>SUM(B224:E224)</f>
        <v>1122.45219</v>
      </c>
      <c r="G224" s="14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7">
        <v>756.78147000000001</v>
      </c>
      <c r="E225" s="1">
        <v>0</v>
      </c>
      <c r="F225" s="17">
        <f t="shared" ref="F225:F227" si="98">SUM(B225:E225)</f>
        <v>756.78147000000001</v>
      </c>
      <c r="G225" s="14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7">
        <v>882.13468</v>
      </c>
      <c r="E226" s="1">
        <v>0</v>
      </c>
      <c r="F226" s="17">
        <f t="shared" si="98"/>
        <v>882.13468</v>
      </c>
      <c r="G226" s="14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7">
        <v>1405.0917999999999</v>
      </c>
      <c r="E227" s="1">
        <v>0</v>
      </c>
      <c r="F227" s="17">
        <f t="shared" si="98"/>
        <v>1405.0917999999999</v>
      </c>
      <c r="G227" s="14"/>
    </row>
    <row r="228" spans="1:7" ht="16.5" thickBot="1" x14ac:dyDescent="0.3">
      <c r="A228" s="76" t="s">
        <v>28</v>
      </c>
      <c r="B228" s="77"/>
      <c r="C228" s="77"/>
      <c r="D228" s="77"/>
      <c r="E228" s="77"/>
      <c r="F228" s="78"/>
      <c r="G228" s="14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7">
        <f>D224</f>
        <v>1122.45219</v>
      </c>
      <c r="E229" s="1">
        <v>0</v>
      </c>
      <c r="F229" s="17">
        <f>SUM(B229:E229)</f>
        <v>1122.45219</v>
      </c>
      <c r="G229" s="14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7">
        <f>D225</f>
        <v>756.78147000000001</v>
      </c>
      <c r="E230" s="1">
        <v>0</v>
      </c>
      <c r="F230" s="17">
        <f t="shared" ref="F230:F232" si="99">SUM(B230:E230)</f>
        <v>756.78147000000001</v>
      </c>
      <c r="G230" s="14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7">
        <f>D226</f>
        <v>882.13468</v>
      </c>
      <c r="E231" s="1">
        <v>0</v>
      </c>
      <c r="F231" s="17">
        <f t="shared" si="99"/>
        <v>882.13468</v>
      </c>
      <c r="G231" s="14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7">
        <f>D227</f>
        <v>1405.0917999999999</v>
      </c>
      <c r="E232" s="1">
        <v>0</v>
      </c>
      <c r="F232" s="17">
        <f t="shared" si="99"/>
        <v>1405.0917999999999</v>
      </c>
      <c r="G232" s="14"/>
    </row>
    <row r="233" spans="1:7" ht="16.5" thickBot="1" x14ac:dyDescent="0.3">
      <c r="A233" s="76" t="s">
        <v>29</v>
      </c>
      <c r="B233" s="77"/>
      <c r="C233" s="77"/>
      <c r="D233" s="77"/>
      <c r="E233" s="77"/>
      <c r="F233" s="78"/>
      <c r="G233" s="14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7">
        <f>D229</f>
        <v>1122.45219</v>
      </c>
      <c r="E234" s="1">
        <v>0</v>
      </c>
      <c r="F234" s="17">
        <f>SUM(B234:E234)</f>
        <v>1122.45219</v>
      </c>
      <c r="G234" s="14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7">
        <f>D230</f>
        <v>756.78147000000001</v>
      </c>
      <c r="E235" s="1">
        <v>0</v>
      </c>
      <c r="F235" s="17">
        <f t="shared" ref="F235:F237" si="100">SUM(B235:E235)</f>
        <v>756.78147000000001</v>
      </c>
      <c r="G235" s="14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7">
        <f>D231</f>
        <v>882.13468</v>
      </c>
      <c r="E236" s="1">
        <v>0</v>
      </c>
      <c r="F236" s="17">
        <f t="shared" si="100"/>
        <v>882.13468</v>
      </c>
      <c r="G236" s="14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7">
        <f>D232</f>
        <v>1405.0917999999999</v>
      </c>
      <c r="E237" s="1">
        <v>0</v>
      </c>
      <c r="F237" s="17">
        <f t="shared" si="100"/>
        <v>1405.0917999999999</v>
      </c>
      <c r="G237" s="14"/>
    </row>
    <row r="238" spans="1:7" ht="16.5" thickBot="1" x14ac:dyDescent="0.3">
      <c r="A238" s="85" t="s">
        <v>30</v>
      </c>
      <c r="B238" s="85"/>
      <c r="C238" s="85"/>
      <c r="D238" s="85"/>
      <c r="E238" s="85"/>
      <c r="F238" s="85"/>
      <c r="G238" s="14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7">
        <f>D234</f>
        <v>1122.45219</v>
      </c>
      <c r="E239" s="1">
        <v>0</v>
      </c>
      <c r="F239" s="17">
        <f>SUM(B239:E239)</f>
        <v>1122.45219</v>
      </c>
      <c r="G239" s="14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7">
        <f>D235</f>
        <v>756.78147000000001</v>
      </c>
      <c r="E240" s="1">
        <v>0</v>
      </c>
      <c r="F240" s="17">
        <f t="shared" ref="F240:F242" si="101">SUM(B240:E240)</f>
        <v>756.78147000000001</v>
      </c>
      <c r="G240" s="14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7">
        <f>D236</f>
        <v>882.13468</v>
      </c>
      <c r="E241" s="1">
        <v>0</v>
      </c>
      <c r="F241" s="17">
        <f t="shared" si="101"/>
        <v>882.13468</v>
      </c>
      <c r="G241" s="14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7">
        <f>D237</f>
        <v>1405.0917999999999</v>
      </c>
      <c r="E242" s="1">
        <v>0</v>
      </c>
      <c r="F242" s="17">
        <f t="shared" si="101"/>
        <v>1405.0917999999999</v>
      </c>
      <c r="G242" s="14"/>
    </row>
    <row r="246" spans="1:7" s="20" customFormat="1" ht="29.25" customHeight="1" x14ac:dyDescent="0.35">
      <c r="A246" s="4" t="s">
        <v>33</v>
      </c>
      <c r="B246" s="18"/>
      <c r="C246" s="18"/>
      <c r="D246" s="18"/>
      <c r="E246" s="18"/>
      <c r="F246" s="19" t="s">
        <v>34</v>
      </c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2024-12-12T14:21:03Z</dcterms:modified>
</cp:coreProperties>
</file>