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3\"/>
    </mc:Choice>
  </mc:AlternateContent>
  <xr:revisionPtr revIDLastSave="0" documentId="13_ncr:1_{165203AB-4047-4C75-918E-9764DC1E9F05}" xr6:coauthVersionLast="47" xr6:coauthVersionMax="47" xr10:uidLastSave="{00000000-0000-0000-0000-000000000000}"/>
  <bookViews>
    <workbookView xWindow="19080" yWindow="-120" windowWidth="38640" windowHeight="21240" xr2:uid="{DA839854-9711-4B8C-A7D5-11C872446C35}"/>
  </bookViews>
  <sheets>
    <sheet name="декабрь 2022" sheetId="1" r:id="rId1"/>
  </sheets>
  <definedNames>
    <definedName name="Print_Area" localSheetId="0">'декабрь 2022'!$A$3:$K$13</definedName>
    <definedName name="Дата_Печати" localSheetId="0">'декабрь 2022'!$A$3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'декабрь 2022'!$A$6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3" i="1"/>
  <c r="B22" i="1"/>
  <c r="G22" i="1" s="1"/>
  <c r="J22" i="1"/>
  <c r="D23" i="1"/>
  <c r="F23" i="1"/>
  <c r="K21" i="1"/>
  <c r="J21" i="1"/>
  <c r="I21" i="1"/>
  <c r="H21" i="1"/>
  <c r="B21" i="1"/>
  <c r="G21" i="1" s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/>
  <c r="H12" i="1"/>
  <c r="K11" i="1"/>
  <c r="J11" i="1"/>
  <c r="I11" i="1"/>
  <c r="H11" i="1"/>
  <c r="B19" i="1"/>
  <c r="G19" i="1" s="1"/>
  <c r="B12" i="1"/>
  <c r="G12" i="1" s="1"/>
  <c r="B18" i="1"/>
  <c r="G18" i="1" s="1"/>
  <c r="B17" i="1"/>
  <c r="G17" i="1" s="1"/>
  <c r="B16" i="1"/>
  <c r="G16" i="1" s="1"/>
  <c r="B15" i="1"/>
  <c r="G15" i="1" s="1"/>
  <c r="B14" i="1"/>
  <c r="G14" i="1" s="1"/>
  <c r="B13" i="1"/>
  <c r="G13" i="1" s="1"/>
  <c r="B11" i="1"/>
  <c r="G11" i="1" s="1"/>
  <c r="K23" i="1" l="1"/>
  <c r="J23" i="1"/>
  <c r="I23" i="1"/>
  <c r="H23" i="1"/>
  <c r="G23" i="1"/>
  <c r="B23" i="1"/>
</calcChain>
</file>

<file path=xl/sharedStrings.xml><?xml version="1.0" encoding="utf-8"?>
<sst xmlns="http://schemas.openxmlformats.org/spreadsheetml/2006/main" count="34" uniqueCount="28">
  <si>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</si>
  <si>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</si>
  <si>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</si>
  <si>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</si>
  <si>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</si>
  <si>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</si>
  <si>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</si>
  <si>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</si>
  <si>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</si>
  <si>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</si>
  <si>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</si>
  <si>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</si>
  <si>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</si>
  <si>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</si>
  <si>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</si>
  <si>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</si>
  <si>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</si>
  <si>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</si>
  <si>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</si>
  <si>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</si>
  <si>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</si>
  <si>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</si>
  <si>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</si>
  <si>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</si>
  <si>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</si>
  <si>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ООО "АКТОН"</t>
  </si>
  <si>
    <t>ПАО "Россети Юг" - "Ростовэнерго"</t>
  </si>
  <si>
    <t>За 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</si>
</sst>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201"/>
  <sheetViews>
    <sheetView tabSelected="1" zoomScale="120" zoomScaleNormal="120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E22" sqref="E22"/>
    </sheetView>
  </sheetViews>
  <sheetFormatPr defaultColWidth="9.140625" defaultRowHeight="13.5" customHeight="1" x14ac:dyDescent="0.2"/>
  <cols>
    <col min="1" max="1" width="43.85546875" style="1" customWidth="1"/>
    <col min="2" max="2" width="15.5703125" style="2" customWidth="1"/>
    <col min="3" max="3" width="13.42578125" style="2" customWidth="1"/>
    <col min="4" max="5" width="12.7109375" style="2" customWidth="1"/>
    <col min="6" max="6" width="14.85546875" style="2" customWidth="1"/>
    <col min="7" max="7" width="14.28515625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7"/>
      <c r="M4" s="7"/>
    </row>
    <row r="5" spans="1:95" s="6" customFormat="1" ht="13.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7"/>
      <c r="M5" s="7"/>
    </row>
    <row r="6" spans="1:95" s="6" customFormat="1" ht="13.5" customHeight="1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95" s="6" customFormat="1" ht="13.5" customHeight="1" x14ac:dyDescent="0.2">
      <c r="A7" s="8" t="s">
        <v>3</v>
      </c>
      <c r="B7" s="24" t="s">
        <v>4</v>
      </c>
      <c r="C7" s="24"/>
      <c r="D7" s="24"/>
      <c r="E7" s="24"/>
      <c r="F7" s="24"/>
      <c r="G7" s="25" t="s">
        <v>5</v>
      </c>
      <c r="H7" s="25"/>
      <c r="I7" s="25"/>
      <c r="J7" s="25"/>
      <c r="K7" s="25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2">
        <f>C11+D11+E11+F11</f>
        <v>9380200</v>
      </c>
      <c r="C11" s="2">
        <v>470511</v>
      </c>
      <c r="D11" s="2">
        <v>601369</v>
      </c>
      <c r="E11" s="2">
        <v>2556985</v>
      </c>
      <c r="F11" s="2">
        <v>5751335</v>
      </c>
      <c r="G11" s="2">
        <f>B11</f>
        <v>9380200</v>
      </c>
      <c r="H11" s="2">
        <f t="shared" ref="H11:K20" si="0">C11</f>
        <v>470511</v>
      </c>
      <c r="I11" s="2">
        <f t="shared" si="0"/>
        <v>601369</v>
      </c>
      <c r="J11" s="2">
        <f t="shared" si="0"/>
        <v>2556985</v>
      </c>
      <c r="K11" s="2">
        <f t="shared" si="0"/>
        <v>5751335</v>
      </c>
    </row>
    <row r="12" spans="1:95" ht="13.5" customHeight="1" x14ac:dyDescent="0.2">
      <c r="A12" s="15" t="s">
        <v>15</v>
      </c>
      <c r="B12" s="2">
        <f>C12+D12+E12+F12</f>
        <v>3247855</v>
      </c>
      <c r="C12" s="2">
        <v>2194048</v>
      </c>
      <c r="D12" s="2">
        <v>421151</v>
      </c>
      <c r="E12" s="2">
        <v>493328</v>
      </c>
      <c r="F12" s="2">
        <v>139328</v>
      </c>
      <c r="G12" s="2">
        <f>B12</f>
        <v>3247855</v>
      </c>
      <c r="H12" s="2">
        <f t="shared" si="0"/>
        <v>2194048</v>
      </c>
      <c r="I12" s="2">
        <f t="shared" ref="I12:I20" si="1">D12</f>
        <v>421151</v>
      </c>
      <c r="J12" s="2">
        <f t="shared" ref="J12:J20" si="2">E12</f>
        <v>493328</v>
      </c>
      <c r="K12" s="2">
        <f t="shared" ref="K12:K20" si="3">F12</f>
        <v>139328</v>
      </c>
    </row>
    <row r="13" spans="1:95" ht="13.5" customHeight="1" x14ac:dyDescent="0.2">
      <c r="A13" s="15" t="s">
        <v>21</v>
      </c>
      <c r="B13" s="2">
        <f>C13+D13+E13+F13</f>
        <v>202612</v>
      </c>
      <c r="D13" s="2">
        <v>202612</v>
      </c>
      <c r="G13" s="2">
        <f t="shared" ref="G13:G18" si="4">B13</f>
        <v>202612</v>
      </c>
      <c r="H13" s="2">
        <f t="shared" si="0"/>
        <v>0</v>
      </c>
      <c r="I13" s="2">
        <f t="shared" si="1"/>
        <v>202612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2">
        <f>C14+D14+E14+F14</f>
        <v>214719</v>
      </c>
      <c r="E14" s="2">
        <v>207873</v>
      </c>
      <c r="F14" s="2">
        <v>6846</v>
      </c>
      <c r="G14" s="2">
        <f t="shared" si="4"/>
        <v>214719</v>
      </c>
      <c r="H14" s="2">
        <f t="shared" si="0"/>
        <v>0</v>
      </c>
      <c r="I14" s="2">
        <f t="shared" si="1"/>
        <v>0</v>
      </c>
      <c r="J14" s="2">
        <f t="shared" si="2"/>
        <v>207873</v>
      </c>
      <c r="K14" s="2">
        <f t="shared" si="3"/>
        <v>6846</v>
      </c>
    </row>
    <row r="15" spans="1:95" ht="13.5" customHeight="1" x14ac:dyDescent="0.2">
      <c r="A15" s="16" t="s">
        <v>17</v>
      </c>
      <c r="B15" s="2">
        <f t="shared" ref="B15:B18" si="5">C15+D15+E15+F15</f>
        <v>30629</v>
      </c>
      <c r="E15" s="2">
        <v>20043</v>
      </c>
      <c r="F15" s="2">
        <v>10586</v>
      </c>
      <c r="G15" s="2">
        <f t="shared" si="4"/>
        <v>30629</v>
      </c>
      <c r="H15" s="2">
        <f t="shared" si="0"/>
        <v>0</v>
      </c>
      <c r="I15" s="2">
        <f t="shared" si="1"/>
        <v>0</v>
      </c>
      <c r="J15" s="2">
        <f t="shared" si="2"/>
        <v>20043</v>
      </c>
      <c r="K15" s="2">
        <f t="shared" si="3"/>
        <v>10586</v>
      </c>
    </row>
    <row r="16" spans="1:95" ht="13.5" customHeight="1" x14ac:dyDescent="0.2">
      <c r="A16" s="16" t="s">
        <v>18</v>
      </c>
      <c r="B16" s="2">
        <f t="shared" si="5"/>
        <v>16018</v>
      </c>
      <c r="F16" s="2">
        <v>16018</v>
      </c>
      <c r="G16" s="2">
        <f t="shared" si="4"/>
        <v>16018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16018</v>
      </c>
    </row>
    <row r="17" spans="1:95" ht="13.5" customHeight="1" x14ac:dyDescent="0.2">
      <c r="A17" s="16" t="s">
        <v>19</v>
      </c>
      <c r="B17" s="2">
        <f t="shared" si="5"/>
        <v>1321</v>
      </c>
      <c r="E17" s="2">
        <v>140</v>
      </c>
      <c r="F17" s="2">
        <v>1181</v>
      </c>
      <c r="G17" s="2">
        <f t="shared" si="4"/>
        <v>1321</v>
      </c>
      <c r="H17" s="2">
        <f t="shared" si="0"/>
        <v>0</v>
      </c>
      <c r="I17" s="2">
        <f t="shared" si="1"/>
        <v>0</v>
      </c>
      <c r="J17" s="2">
        <f t="shared" si="2"/>
        <v>140</v>
      </c>
      <c r="K17" s="2">
        <f t="shared" si="3"/>
        <v>1181</v>
      </c>
    </row>
    <row r="18" spans="1:95" ht="13.5" customHeight="1" x14ac:dyDescent="0.2">
      <c r="A18" s="16" t="s">
        <v>24</v>
      </c>
      <c r="B18" s="2">
        <f t="shared" si="5"/>
        <v>369080</v>
      </c>
      <c r="E18" s="2">
        <v>369080</v>
      </c>
      <c r="G18" s="2">
        <f t="shared" si="4"/>
        <v>369080</v>
      </c>
      <c r="H18" s="2">
        <f t="shared" si="0"/>
        <v>0</v>
      </c>
      <c r="I18" s="2">
        <f t="shared" si="1"/>
        <v>0</v>
      </c>
      <c r="J18" s="2">
        <f t="shared" si="2"/>
        <v>369080</v>
      </c>
      <c r="K18" s="2">
        <f t="shared" si="3"/>
        <v>0</v>
      </c>
    </row>
    <row r="19" spans="1:95" ht="13.5" customHeight="1" x14ac:dyDescent="0.2">
      <c r="A19" s="16" t="s">
        <v>22</v>
      </c>
      <c r="B19" s="19">
        <f t="shared" ref="B19:B22" si="6">C19+D19+E19+F19</f>
        <v>0</v>
      </c>
      <c r="G19" s="2">
        <f t="shared" ref="G19:G20" si="7">B19</f>
        <v>0</v>
      </c>
      <c r="H19" s="2">
        <f t="shared" si="0"/>
        <v>0</v>
      </c>
      <c r="I19" s="2">
        <f t="shared" si="1"/>
        <v>0</v>
      </c>
      <c r="J19" s="2">
        <f t="shared" si="2"/>
        <v>0</v>
      </c>
      <c r="K19" s="2">
        <f t="shared" si="3"/>
        <v>0</v>
      </c>
    </row>
    <row r="20" spans="1:95" ht="13.5" customHeight="1" x14ac:dyDescent="0.2">
      <c r="A20" s="16" t="s">
        <v>23</v>
      </c>
      <c r="B20" s="19">
        <f t="shared" si="6"/>
        <v>10302419</v>
      </c>
      <c r="C20" s="2">
        <v>9072799</v>
      </c>
      <c r="E20" s="2">
        <v>1229620</v>
      </c>
      <c r="G20" s="2">
        <f t="shared" si="7"/>
        <v>10302419</v>
      </c>
      <c r="H20" s="2">
        <f t="shared" si="0"/>
        <v>9072799</v>
      </c>
      <c r="I20" s="2">
        <f t="shared" si="1"/>
        <v>0</v>
      </c>
      <c r="J20" s="2">
        <f t="shared" si="2"/>
        <v>1229620</v>
      </c>
      <c r="K20" s="2">
        <f t="shared" si="3"/>
        <v>0</v>
      </c>
    </row>
    <row r="21" spans="1:95" ht="13.5" customHeight="1" x14ac:dyDescent="0.2">
      <c r="A21" s="16" t="s">
        <v>25</v>
      </c>
      <c r="B21" s="19">
        <f t="shared" si="6"/>
        <v>5087</v>
      </c>
      <c r="E21" s="2">
        <v>5087</v>
      </c>
      <c r="G21" s="2">
        <f t="shared" ref="G21:G22" si="8">B21</f>
        <v>5087</v>
      </c>
      <c r="H21" s="2">
        <f t="shared" ref="H21" si="9">C21</f>
        <v>0</v>
      </c>
      <c r="I21" s="2">
        <f t="shared" ref="I21" si="10">D21</f>
        <v>0</v>
      </c>
      <c r="J21" s="2">
        <f t="shared" ref="J21:J22" si="11">E21</f>
        <v>5087</v>
      </c>
      <c r="K21" s="2">
        <f t="shared" ref="K21" si="12">F21</f>
        <v>0</v>
      </c>
    </row>
    <row r="22" spans="1:95" ht="13.5" customHeight="1" x14ac:dyDescent="0.2">
      <c r="A22" s="16" t="s">
        <v>26</v>
      </c>
      <c r="B22" s="19">
        <f t="shared" si="6"/>
        <v>50</v>
      </c>
      <c r="E22" s="2">
        <v>50</v>
      </c>
      <c r="G22" s="2">
        <f t="shared" si="8"/>
        <v>50</v>
      </c>
      <c r="J22" s="2">
        <f t="shared" si="11"/>
        <v>50</v>
      </c>
    </row>
    <row r="23" spans="1:95" ht="13.5" customHeight="1" x14ac:dyDescent="0.2">
      <c r="A23" s="17" t="s">
        <v>20</v>
      </c>
      <c r="B23" s="2">
        <f>SUM(B11:B22)</f>
        <v>23769990</v>
      </c>
      <c r="C23" s="2">
        <f t="shared" ref="C23:K23" si="13">SUM(C11:C21)</f>
        <v>11737358</v>
      </c>
      <c r="D23" s="2">
        <f t="shared" si="13"/>
        <v>1225132</v>
      </c>
      <c r="E23" s="2">
        <f>SUM(E11:E22)</f>
        <v>4882206</v>
      </c>
      <c r="F23" s="2">
        <f t="shared" si="13"/>
        <v>5925294</v>
      </c>
      <c r="G23" s="2">
        <f>SUM(G11:G22)</f>
        <v>23769990</v>
      </c>
      <c r="H23" s="2">
        <f t="shared" si="13"/>
        <v>11737358</v>
      </c>
      <c r="I23" s="2">
        <f t="shared" si="13"/>
        <v>1225132</v>
      </c>
      <c r="J23" s="2">
        <f>SUM(J11:J22)</f>
        <v>4882206</v>
      </c>
      <c r="K23" s="2">
        <f t="shared" si="13"/>
        <v>5925294</v>
      </c>
      <c r="CQ23" s="4" t="s">
        <v>13</v>
      </c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ht="13.5" customHeight="1" x14ac:dyDescent="0.2">
      <c r="A37" s="17"/>
    </row>
    <row r="38" spans="1:95" ht="13.5" customHeight="1" x14ac:dyDescent="0.2">
      <c r="A38" s="17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:95" s="2" customFormat="1" ht="13.5" customHeight="1" x14ac:dyDescent="0.2">
      <c r="A200" s="17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:95" s="2" customFormat="1" ht="13.5" customHeight="1" x14ac:dyDescent="0.2">
      <c r="A201" s="17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</sheetData>
  <mergeCells count="5">
    <mergeCell ref="A4:K4"/>
    <mergeCell ref="A5:K5"/>
    <mergeCell ref="A6:K6"/>
    <mergeCell ref="B7:F7"/>
    <mergeCell ref="G7:K7"/>
  </mergeCells>
  <conditionalFormatting sqref="A11:A12">
    <cfRule type="expression" dxfId="14" priority="62">
      <formula>IF(#REF!="+",TRUE(),FALSE())</formula>
    </cfRule>
    <cfRule type="expression" dxfId="13" priority="63">
      <formula>IF(#REF!="*",TRUE(),FALSE())</formula>
    </cfRule>
  </conditionalFormatting>
  <conditionalFormatting sqref="A13">
    <cfRule type="expression" dxfId="12" priority="59">
      <formula>IF($CQ11="+",TRUE(),FALSE())</formula>
    </cfRule>
    <cfRule type="expression" dxfId="11" priority="60">
      <formula>IF($CQ11="*",TRUE(),FALSE())</formula>
    </cfRule>
  </conditionalFormatting>
  <conditionalFormatting sqref="A14:A22">
    <cfRule type="expression" dxfId="10" priority="20">
      <formula>IF($CQ14="+",TRUE(),FALSE())</formula>
    </cfRule>
    <cfRule type="expression" dxfId="9" priority="21">
      <formula>IF($CQ14="*",TRUE(),FALSE())</formula>
    </cfRule>
  </conditionalFormatting>
  <conditionalFormatting sqref="A6:K10 A23:K24 C25:K25 A25:A65502 G26:K27 C28:K65502">
    <cfRule type="expression" dxfId="8" priority="56">
      <formula>IF($CQ6="+",TRUE(),FALSE())</formula>
    </cfRule>
    <cfRule type="expression" dxfId="7" priority="57">
      <formula>IF($CQ6="*",TRUE(),FALSE())</formula>
    </cfRule>
  </conditionalFormatting>
  <conditionalFormatting sqref="A6:K24">
    <cfRule type="expression" dxfId="6" priority="1">
      <formula>IF($A6&lt;&gt;"",TRUE(),FALSE())</formula>
    </cfRule>
  </conditionalFormatting>
  <conditionalFormatting sqref="B11:K22">
    <cfRule type="expression" dxfId="5" priority="2">
      <formula>IF($CV11="+",TRUE(),FALSE())</formula>
    </cfRule>
    <cfRule type="expression" dxfId="4" priority="3">
      <formula>IF($CV11="*",TRUE(),FALSE())</formula>
    </cfRule>
  </conditionalFormatting>
  <conditionalFormatting sqref="C26:F27 B26:B65496">
    <cfRule type="expression" dxfId="3" priority="64">
      <formula>IF($A32&lt;&gt;"",TRUE(),FALSE())</formula>
    </cfRule>
    <cfRule type="expression" dxfId="2" priority="65">
      <formula>IF($CQ32="+",TRUE(),FALSE())</formula>
    </cfRule>
    <cfRule type="expression" dxfId="1" priority="66">
      <formula>IF($CQ32="*",TRUE(),FALSE())</formula>
    </cfRule>
  </conditionalFormatting>
  <conditionalFormatting sqref="C25:K25 A25:A65502 G26:K27 C28:K65502">
    <cfRule type="expression" dxfId="0" priority="55">
      <formula>IF($A25&lt;&gt;"",TRUE(),FALSE())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 2022</vt:lpstr>
      <vt:lpstr>'декабрь 2022'!Print_Area</vt:lpstr>
      <vt:lpstr>'декабрь 2022'!Дата_Печати</vt:lpstr>
      <vt:lpstr>'декабрь 2022'!Наименование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2023-07-28T06:24:21Z</dcterms:modified>
</cp:coreProperties>
</file>