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56276A39-E6A9-4CF2-B215-838E84FEA9D3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2" i="1"/>
  <c r="F11" i="1"/>
  <c r="E11" i="1"/>
  <c r="B12" i="1" l="1"/>
  <c r="D19" i="1" l="1"/>
  <c r="C19" i="1"/>
  <c r="E19" i="1" l="1"/>
  <c r="K19" i="1"/>
  <c r="F19" i="1"/>
  <c r="B18" i="1"/>
  <c r="B17" i="1"/>
  <c r="G17" i="1" s="1"/>
  <c r="B16" i="1"/>
  <c r="G16" i="1" s="1"/>
  <c r="B15" i="1"/>
  <c r="G15" i="1" s="1"/>
  <c r="B14" i="1"/>
  <c r="G14" i="1" s="1"/>
  <c r="B13" i="1"/>
  <c r="G13" i="1" s="1"/>
  <c r="J19" i="1"/>
  <c r="I19" i="1"/>
  <c r="H19" i="1"/>
  <c r="B11" i="1"/>
  <c r="B19" i="1" l="1"/>
  <c r="G11" i="1"/>
</calcChain>
</file>

<file path=xl/sharedStrings.xml><?xml version="1.0" encoding="utf-8"?>
<sst xmlns="http://schemas.openxmlformats.org/spreadsheetml/2006/main" count="30" uniqueCount="24">
  <si>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</si>
  <si>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</si>
  <si>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</si>
  <si>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</si>
  <si>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</si>
  <si>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</si>
  <si>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</si>
  <si>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</si>
  <si>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</si>
  <si>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</si>
  <si>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</si>
  <si>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</si>
  <si>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</si>
  <si>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</si>
  <si>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</si>
  <si>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</si>
  <si>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</si>
  <si>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</si>
  <si>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</si>
  <si>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</si>
  <si>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</si>
  <si>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</si>
  <si>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</si>
  <si>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За Июнь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</si>
</sst>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0_р_._-;\-* #,##0.00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7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20" sqref="G20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8"/>
      <c r="M4" s="8"/>
    </row>
    <row r="5" spans="1:95" s="7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</row>
    <row r="6" spans="1:95" s="7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7" customFormat="1" ht="13.5" customHeight="1" x14ac:dyDescent="0.2">
      <c r="A7" s="9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0">
        <f>C11+D11+E11+F11</f>
        <v>18884642</v>
      </c>
      <c r="C11" s="19">
        <v>349929</v>
      </c>
      <c r="D11" s="19">
        <v>639170</v>
      </c>
      <c r="E11" s="19">
        <f>20072+1856999</f>
        <v>1877071</v>
      </c>
      <c r="F11" s="19">
        <f>119726+467+15898007+272</f>
        <v>16018472</v>
      </c>
      <c r="G11" s="19">
        <f>B11</f>
        <v>18884642</v>
      </c>
      <c r="H11" s="19">
        <v>349929</v>
      </c>
      <c r="I11" s="19">
        <v>639170</v>
      </c>
      <c r="J11" s="19">
        <v>1877071</v>
      </c>
      <c r="K11" s="19">
        <v>16018472</v>
      </c>
    </row>
    <row r="12" spans="1:95" ht="13.5" customHeight="1" x14ac:dyDescent="0.2">
      <c r="A12" s="16" t="s">
        <v>15</v>
      </c>
      <c r="B12" s="20">
        <f>C12+D12+E12+F12</f>
        <v>3899819</v>
      </c>
      <c r="C12" s="19">
        <v>2862707</v>
      </c>
      <c r="D12" s="19">
        <v>330355</v>
      </c>
      <c r="E12" s="19">
        <v>548783</v>
      </c>
      <c r="F12" s="19">
        <v>157974</v>
      </c>
      <c r="G12" s="19">
        <f>B12</f>
        <v>3899819</v>
      </c>
      <c r="H12" s="19">
        <v>2862707</v>
      </c>
      <c r="I12" s="19">
        <v>330355</v>
      </c>
      <c r="J12" s="19">
        <v>548783</v>
      </c>
      <c r="K12" s="19">
        <v>157974</v>
      </c>
    </row>
    <row r="13" spans="1:95" ht="13.5" customHeight="1" x14ac:dyDescent="0.2">
      <c r="A13" s="16" t="s">
        <v>22</v>
      </c>
      <c r="B13" s="20">
        <f>C13+D13+E13+F13</f>
        <v>192171</v>
      </c>
      <c r="C13" s="19"/>
      <c r="D13" s="19">
        <v>192171</v>
      </c>
      <c r="E13" s="19"/>
      <c r="F13" s="19"/>
      <c r="G13" s="19">
        <f t="shared" ref="G13:G18" si="0">B13</f>
        <v>192171</v>
      </c>
      <c r="H13" s="19"/>
      <c r="I13" s="19">
        <v>192171</v>
      </c>
      <c r="J13" s="19"/>
      <c r="K13" s="19"/>
    </row>
    <row r="14" spans="1:95" ht="13.5" customHeight="1" x14ac:dyDescent="0.2">
      <c r="A14" s="17" t="s">
        <v>16</v>
      </c>
      <c r="B14" s="20">
        <f>C14+D14+E14+F14</f>
        <v>223958</v>
      </c>
      <c r="C14" s="19"/>
      <c r="D14" s="19"/>
      <c r="E14" s="19">
        <v>214958</v>
      </c>
      <c r="F14" s="19">
        <v>9000</v>
      </c>
      <c r="G14" s="19">
        <f t="shared" si="0"/>
        <v>223958</v>
      </c>
      <c r="H14" s="19"/>
      <c r="I14" s="19"/>
      <c r="J14" s="19">
        <v>214958</v>
      </c>
      <c r="K14" s="19">
        <v>9000</v>
      </c>
    </row>
    <row r="15" spans="1:95" ht="13.5" customHeight="1" x14ac:dyDescent="0.2">
      <c r="A15" s="17" t="s">
        <v>17</v>
      </c>
      <c r="B15" s="20">
        <f t="shared" ref="B15:B18" si="1">C15+D15+E15+F15</f>
        <v>14880</v>
      </c>
      <c r="C15" s="19"/>
      <c r="D15" s="19"/>
      <c r="E15" s="19"/>
      <c r="F15" s="19">
        <v>14880</v>
      </c>
      <c r="G15" s="19">
        <f t="shared" si="0"/>
        <v>14880</v>
      </c>
      <c r="H15" s="19"/>
      <c r="I15" s="19"/>
      <c r="J15" s="19"/>
      <c r="K15" s="19">
        <v>14880</v>
      </c>
    </row>
    <row r="16" spans="1:95" ht="13.5" customHeight="1" x14ac:dyDescent="0.2">
      <c r="A16" s="17" t="s">
        <v>18</v>
      </c>
      <c r="B16" s="20">
        <f t="shared" si="1"/>
        <v>287793</v>
      </c>
      <c r="C16" s="19"/>
      <c r="D16" s="19"/>
      <c r="E16" s="19">
        <v>12197</v>
      </c>
      <c r="F16" s="19">
        <v>275596</v>
      </c>
      <c r="G16" s="19">
        <f t="shared" si="0"/>
        <v>287793</v>
      </c>
      <c r="H16" s="19"/>
      <c r="I16" s="19"/>
      <c r="J16" s="19">
        <v>12197</v>
      </c>
      <c r="K16" s="19">
        <v>275596</v>
      </c>
    </row>
    <row r="17" spans="1:95" ht="13.5" customHeight="1" x14ac:dyDescent="0.2">
      <c r="A17" s="17" t="s">
        <v>19</v>
      </c>
      <c r="B17" s="20">
        <f t="shared" si="1"/>
        <v>1958</v>
      </c>
      <c r="C17" s="19"/>
      <c r="D17" s="19"/>
      <c r="E17" s="19">
        <v>788</v>
      </c>
      <c r="F17" s="19">
        <v>1170</v>
      </c>
      <c r="G17" s="19">
        <f t="shared" si="0"/>
        <v>1958</v>
      </c>
      <c r="H17" s="19"/>
      <c r="I17" s="19"/>
      <c r="J17" s="19">
        <v>788</v>
      </c>
      <c r="K17" s="19">
        <v>1170</v>
      </c>
    </row>
    <row r="18" spans="1:95" ht="13.5" customHeight="1" x14ac:dyDescent="0.2">
      <c r="A18" s="17" t="s">
        <v>20</v>
      </c>
      <c r="B18" s="20">
        <f t="shared" si="1"/>
        <v>23764</v>
      </c>
      <c r="C18" s="19"/>
      <c r="D18" s="19"/>
      <c r="E18" s="19">
        <v>23764</v>
      </c>
      <c r="F18" s="19"/>
      <c r="G18" s="19">
        <f t="shared" si="0"/>
        <v>23764</v>
      </c>
      <c r="H18" s="19"/>
      <c r="I18" s="19"/>
      <c r="J18" s="19">
        <v>23764</v>
      </c>
      <c r="K18" s="19"/>
    </row>
    <row r="19" spans="1:95" ht="13.5" customHeight="1" x14ac:dyDescent="0.2">
      <c r="A19" s="18" t="s">
        <v>21</v>
      </c>
      <c r="B19" s="2">
        <f>SUM(B11:B18)</f>
        <v>23528985</v>
      </c>
      <c r="C19" s="2">
        <f>SUM(C11:C18)</f>
        <v>3212636</v>
      </c>
      <c r="D19" s="2">
        <f>SUM(D11:D18)</f>
        <v>1161696</v>
      </c>
      <c r="E19" s="2">
        <f>SUM(E11:E18)</f>
        <v>2677561</v>
      </c>
      <c r="F19" s="2">
        <f>SUM(F11:F17)</f>
        <v>16477092</v>
      </c>
      <c r="G19" s="2">
        <f>SUM(G11:G18)</f>
        <v>23528985</v>
      </c>
      <c r="H19" s="2">
        <f t="shared" ref="G19:K19" si="2">SUM(H11:H17)</f>
        <v>3212636</v>
      </c>
      <c r="I19" s="2">
        <f t="shared" si="2"/>
        <v>1161696</v>
      </c>
      <c r="J19" s="2">
        <f t="shared" si="2"/>
        <v>2653797</v>
      </c>
      <c r="K19" s="2">
        <f t="shared" si="2"/>
        <v>16477092</v>
      </c>
      <c r="CQ19" s="4" t="s">
        <v>13</v>
      </c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ht="13.5" customHeight="1" x14ac:dyDescent="0.2">
      <c r="A34" s="18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</sheetData>
  <mergeCells count="5">
    <mergeCell ref="A4:K4"/>
    <mergeCell ref="A5:K5"/>
    <mergeCell ref="A6:K6"/>
    <mergeCell ref="B7:F7"/>
    <mergeCell ref="G7:K7"/>
  </mergeCells>
  <conditionalFormatting sqref="A6:K10 A16:A18 A19:K20 A21:A65498 C21:K65498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3">
    <cfRule type="expression" dxfId="41" priority="37">
      <formula>IF($A13&lt;&gt;"",TRUE(),FALSE())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:A12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4">
    <cfRule type="expression" dxfId="35" priority="31">
      <formula>IF($A14&lt;&gt;"",TRUE(),FALSE())</formula>
    </cfRule>
    <cfRule type="expression" dxfId="34" priority="32">
      <formula>IF($CQ14="+",TRUE(),FALSE())</formula>
    </cfRule>
    <cfRule type="expression" dxfId="33" priority="33">
      <formula>IF($CQ14="*",TRUE(),FALSE())</formula>
    </cfRule>
  </conditionalFormatting>
  <conditionalFormatting sqref="A15">
    <cfRule type="expression" dxfId="32" priority="28">
      <formula>IF($A15&lt;&gt;"",TRUE(),FALSE())</formula>
    </cfRule>
    <cfRule type="expression" dxfId="31" priority="29">
      <formula>IF($CQ15="+",TRUE(),FALSE())</formula>
    </cfRule>
    <cfRule type="expression" dxfId="30" priority="30">
      <formula>IF($CQ15="*",TRUE(),FALSE())</formula>
    </cfRule>
  </conditionalFormatting>
  <conditionalFormatting sqref="C13:F13 B11:B18 G11:G18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2:B65492">
    <cfRule type="expression" dxfId="26" priority="43">
      <formula>IF($A28&lt;&gt;"",TRUE(),FALSE())</formula>
    </cfRule>
    <cfRule type="expression" dxfId="25" priority="44">
      <formula>IF($CQ28="+",TRUE(),FALSE())</formula>
    </cfRule>
    <cfRule type="expression" dxfId="24" priority="45">
      <formula>IF($CQ28="*",TRUE(),FALSE())</formula>
    </cfRule>
  </conditionalFormatting>
  <conditionalFormatting sqref="H11:K18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4:C17">
    <cfRule type="expression" dxfId="20" priority="19">
      <formula>IF($A14&lt;&gt;"",TRUE(),FALSE())</formula>
    </cfRule>
    <cfRule type="expression" dxfId="19" priority="20">
      <formula>IF($CV14="+",TRUE(),FALSE())</formula>
    </cfRule>
    <cfRule type="expression" dxfId="18" priority="21">
      <formula>IF($CV14="*",TRUE(),FALSE())</formula>
    </cfRule>
  </conditionalFormatting>
  <conditionalFormatting sqref="D14:D17">
    <cfRule type="expression" dxfId="17" priority="16">
      <formula>IF($A14&lt;&gt;"",TRUE(),FALSE())</formula>
    </cfRule>
    <cfRule type="expression" dxfId="16" priority="17">
      <formula>IF($CV14="+",TRUE(),FALSE())</formula>
    </cfRule>
    <cfRule type="expression" dxfId="15" priority="18">
      <formula>IF($CV14="*",TRUE(),FALSE())</formula>
    </cfRule>
  </conditionalFormatting>
  <conditionalFormatting sqref="E14:E17 F14 F17">
    <cfRule type="expression" dxfId="14" priority="13">
      <formula>IF($A14&lt;&gt;"",TRUE(),FALSE())</formula>
    </cfRule>
    <cfRule type="expression" dxfId="13" priority="14">
      <formula>IF($CV14="+",TRUE(),FALSE())</formula>
    </cfRule>
    <cfRule type="expression" dxfId="12" priority="15">
      <formula>IF($CV14="*",TRUE(),FALSE())</formula>
    </cfRule>
  </conditionalFormatting>
  <conditionalFormatting sqref="F15">
    <cfRule type="expression" dxfId="11" priority="10">
      <formula>IF($A15&lt;&gt;"",TRUE(),FALSE())</formula>
    </cfRule>
    <cfRule type="expression" dxfId="10" priority="11">
      <formula>IF($CV15="+",TRUE(),FALSE())</formula>
    </cfRule>
    <cfRule type="expression" dxfId="9" priority="12">
      <formula>IF($CV15="*",TRUE(),FALSE())</formula>
    </cfRule>
  </conditionalFormatting>
  <conditionalFormatting sqref="C11:F12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8:F18">
    <cfRule type="expression" dxfId="5" priority="4">
      <formula>IF($A18&lt;&gt;"",TRUE(),FALSE())</formula>
    </cfRule>
    <cfRule type="expression" dxfId="4" priority="5">
      <formula>IF($CV18="+",TRUE(),FALSE())</formula>
    </cfRule>
    <cfRule type="expression" dxfId="3" priority="6">
      <formula>IF($CV18="*",TRUE(),FALSE())</formula>
    </cfRule>
  </conditionalFormatting>
  <conditionalFormatting sqref="F16">
    <cfRule type="expression" dxfId="2" priority="1">
      <formula>IF($A16&lt;&gt;"",TRUE(),FALSE())</formula>
    </cfRule>
    <cfRule type="expression" dxfId="1" priority="2">
      <formula>IF($CV16="+",TRUE(),FALSE())</formula>
    </cfRule>
    <cfRule type="expression" dxfId="0" priority="3">
      <formula>IF($CV16="*",TRUE(),FALSE())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2021-08-10T06:33:32Z</dcterms:modified>
</cp:coreProperties>
</file>