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2025\"/>
    </mc:Choice>
  </mc:AlternateContent>
  <xr:revisionPtr revIDLastSave="0" documentId="13_ncr:1_{E86A6A79-7ED4-4322-B5E9-B6BE6CB1A6CF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сентябрь" sheetId="1" r:id="rId1"/>
  </sheets>
  <definedNames>
    <definedName name="Print_Area" localSheetId="0">сентябрь!$A$3:$K$13</definedName>
    <definedName name="Дата_Печати" localSheetId="0">сентябрь!$A$3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сентябрь!$A$6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H24" i="1" l="1"/>
  <c r="D25" i="1"/>
  <c r="E25" i="1"/>
  <c r="C25" i="1"/>
  <c r="B24" i="1"/>
  <c r="G24" i="1" s="1"/>
  <c r="F25" i="1" l="1"/>
  <c r="F11" i="1" s="1"/>
  <c r="B11" i="1" s="1"/>
  <c r="B12" i="1" l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B22" i="1"/>
  <c r="G22" i="1" s="1"/>
  <c r="J21" i="1"/>
  <c r="B21" i="1" l="1"/>
  <c r="G21" i="1" s="1"/>
  <c r="B19" i="1" l="1"/>
  <c r="G19" i="1" s="1"/>
  <c r="J19" i="1"/>
  <c r="K18" i="1"/>
  <c r="J18" i="1"/>
  <c r="I18" i="1"/>
  <c r="B18" i="1"/>
  <c r="G18" i="1" s="1"/>
  <c r="I13" i="1"/>
  <c r="J13" i="1"/>
  <c r="K13" i="1"/>
  <c r="I16" i="1"/>
  <c r="J16" i="1"/>
  <c r="K16" i="1"/>
  <c r="I17" i="1"/>
  <c r="J17" i="1"/>
  <c r="K17" i="1"/>
  <c r="B17" i="1"/>
  <c r="G17" i="1" s="1"/>
  <c r="B16" i="1"/>
  <c r="G16" i="1" s="1"/>
  <c r="B13" i="1"/>
  <c r="G13" i="1" l="1"/>
  <c r="G12" i="1" l="1"/>
  <c r="I12" i="1"/>
  <c r="J12" i="1"/>
  <c r="K12" i="1"/>
  <c r="H12" i="1"/>
  <c r="B20" i="1" l="1"/>
  <c r="J20" i="1"/>
  <c r="H20" i="1"/>
  <c r="K20" i="1"/>
  <c r="G20" i="1" l="1"/>
  <c r="B14" i="1"/>
  <c r="K14" i="1"/>
  <c r="H14" i="1"/>
  <c r="J14" i="1"/>
  <c r="G14" i="1" l="1"/>
  <c r="B23" i="1" l="1"/>
  <c r="J23" i="1"/>
  <c r="G23" i="1" l="1"/>
  <c r="B15" i="1" l="1"/>
  <c r="H15" i="1"/>
  <c r="I15" i="1"/>
  <c r="J15" i="1"/>
  <c r="K15" i="1"/>
  <c r="K11" i="1"/>
  <c r="K25" i="1" s="1"/>
  <c r="H11" i="1"/>
  <c r="I11" i="1"/>
  <c r="I25" i="1" s="1"/>
  <c r="J11" i="1"/>
  <c r="H25" i="1" l="1"/>
  <c r="J25" i="1"/>
  <c r="G15" i="1"/>
  <c r="G11" i="1"/>
  <c r="G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<sst xmlns="http://schemas.openxmlformats.org/spreadsheetml/2006/main" count="36" uniqueCount="30">
  <si>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</si>
  <si>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</si>
  <si>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</si>
  <si>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</si>
  <si>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</si>
  <si>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</si>
  <si>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</si>
  <si>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</si>
  <si>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</si>
  <si>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</si>
  <si>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</si>
  <si>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</si>
  <si>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</si>
  <si>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</si>
  <si>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</si>
  <si>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</si>
  <si>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</si>
  <si>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</si>
  <si>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</si>
  <si>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</si>
  <si>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</si>
  <si>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</si>
  <si>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</si>
  <si>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</si>
  <si>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</si>
  <si>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</si>
  <si>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</si>
  <si>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</si>
  <si>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</si>
  <si>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За сентябрь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</si>
</sst>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1" sqref="C11:F24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10427656.022</v>
      </c>
      <c r="C11" s="2">
        <v>534245</v>
      </c>
      <c r="D11" s="2">
        <v>246756</v>
      </c>
      <c r="E11" s="2">
        <v>2599068</v>
      </c>
      <c r="F11" s="21">
        <f>F25-F24-F23-F18-F16-F15-F14-F13-F12</f>
        <v>7047587.0219999999</v>
      </c>
      <c r="G11" s="21">
        <f>B11</f>
        <v>10427656.022</v>
      </c>
      <c r="H11" s="21">
        <f t="shared" ref="H11:K24" si="0">C11</f>
        <v>534245</v>
      </c>
      <c r="I11" s="21">
        <f t="shared" si="0"/>
        <v>246756</v>
      </c>
      <c r="J11" s="21">
        <f t="shared" si="0"/>
        <v>2599068</v>
      </c>
      <c r="K11" s="21">
        <f t="shared" si="0"/>
        <v>7047587.0219999999</v>
      </c>
    </row>
    <row r="12" spans="1:95" ht="13.5" customHeight="1" x14ac:dyDescent="0.2">
      <c r="A12" s="15" t="s">
        <v>15</v>
      </c>
      <c r="B12" s="21">
        <f>C12+D12+E12+F12</f>
        <v>2503454</v>
      </c>
      <c r="C12" s="2">
        <v>1716291</v>
      </c>
      <c r="D12" s="2">
        <v>186011</v>
      </c>
      <c r="E12" s="19">
        <v>476979</v>
      </c>
      <c r="F12" s="19">
        <v>124173</v>
      </c>
      <c r="G12" s="21">
        <f>B12</f>
        <v>2503454</v>
      </c>
      <c r="H12" s="21">
        <f t="shared" si="0"/>
        <v>1716291</v>
      </c>
      <c r="I12" s="21">
        <f t="shared" ref="I12:I17" si="1">D12</f>
        <v>186011</v>
      </c>
      <c r="J12" s="21">
        <f t="shared" ref="J12:J17" si="2">E12</f>
        <v>476979</v>
      </c>
      <c r="K12" s="21">
        <f t="shared" ref="K12:K17" si="3">F12</f>
        <v>124173</v>
      </c>
    </row>
    <row r="13" spans="1:95" ht="13.5" customHeight="1" x14ac:dyDescent="0.2">
      <c r="A13" s="15" t="s">
        <v>21</v>
      </c>
      <c r="B13" s="21">
        <f>C13+D13+E13+F13</f>
        <v>150709</v>
      </c>
      <c r="C13" s="2">
        <v>0</v>
      </c>
      <c r="D13" s="2">
        <v>150709</v>
      </c>
      <c r="E13" s="2">
        <v>0</v>
      </c>
      <c r="F13" s="2">
        <v>0</v>
      </c>
      <c r="G13" s="21">
        <f t="shared" ref="G13:G17" si="4">B13</f>
        <v>150709</v>
      </c>
      <c r="H13" s="21">
        <f t="shared" si="0"/>
        <v>0</v>
      </c>
      <c r="I13" s="21">
        <f t="shared" si="1"/>
        <v>150709</v>
      </c>
      <c r="J13" s="21">
        <f t="shared" si="2"/>
        <v>0</v>
      </c>
      <c r="K13" s="21">
        <f t="shared" si="3"/>
        <v>0</v>
      </c>
    </row>
    <row r="14" spans="1:95" ht="13.5" customHeight="1" x14ac:dyDescent="0.2">
      <c r="A14" s="16" t="s">
        <v>16</v>
      </c>
      <c r="B14" s="21">
        <f>C14+D14+E14+F14</f>
        <v>190872</v>
      </c>
      <c r="C14" s="2">
        <v>0</v>
      </c>
      <c r="D14" s="2">
        <v>0</v>
      </c>
      <c r="E14" s="2">
        <v>184977</v>
      </c>
      <c r="F14" s="2">
        <v>5895</v>
      </c>
      <c r="G14" s="21">
        <f t="shared" si="4"/>
        <v>190872</v>
      </c>
      <c r="H14" s="21">
        <f t="shared" si="0"/>
        <v>0</v>
      </c>
      <c r="I14" s="21">
        <v>0</v>
      </c>
      <c r="J14" s="21">
        <f t="shared" ref="J14" si="5">E14</f>
        <v>184977</v>
      </c>
      <c r="K14" s="21">
        <f t="shared" ref="K14" si="6">F14</f>
        <v>5895</v>
      </c>
    </row>
    <row r="15" spans="1:95" ht="13.5" customHeight="1" x14ac:dyDescent="0.2">
      <c r="A15" s="16" t="s">
        <v>17</v>
      </c>
      <c r="B15" s="21">
        <f t="shared" ref="B15:B17" si="7">C15+D15+E15+F15</f>
        <v>32149</v>
      </c>
      <c r="C15" s="2">
        <v>0</v>
      </c>
      <c r="D15" s="2">
        <v>0</v>
      </c>
      <c r="E15" s="2">
        <v>20936</v>
      </c>
      <c r="F15" s="2">
        <v>11213</v>
      </c>
      <c r="G15" s="21">
        <f t="shared" si="4"/>
        <v>32149</v>
      </c>
      <c r="H15" s="21">
        <f t="shared" si="0"/>
        <v>0</v>
      </c>
      <c r="I15" s="21">
        <f t="shared" si="1"/>
        <v>0</v>
      </c>
      <c r="J15" s="21">
        <f t="shared" si="2"/>
        <v>20936</v>
      </c>
      <c r="K15" s="21">
        <f t="shared" si="3"/>
        <v>11213</v>
      </c>
    </row>
    <row r="16" spans="1:95" ht="13.5" customHeight="1" x14ac:dyDescent="0.2">
      <c r="A16" s="16" t="s">
        <v>18</v>
      </c>
      <c r="B16" s="21">
        <f t="shared" si="7"/>
        <v>5197</v>
      </c>
      <c r="C16" s="2">
        <v>0</v>
      </c>
      <c r="D16" s="2">
        <v>0</v>
      </c>
      <c r="E16" s="2">
        <v>0</v>
      </c>
      <c r="F16" s="2">
        <v>5197</v>
      </c>
      <c r="G16" s="21">
        <f t="shared" si="4"/>
        <v>5197</v>
      </c>
      <c r="H16" s="21">
        <f t="shared" si="0"/>
        <v>0</v>
      </c>
      <c r="I16" s="21">
        <f t="shared" si="1"/>
        <v>0</v>
      </c>
      <c r="J16" s="21">
        <f t="shared" si="2"/>
        <v>0</v>
      </c>
      <c r="K16" s="21">
        <f t="shared" si="3"/>
        <v>5197</v>
      </c>
    </row>
    <row r="17" spans="1:95" ht="13.5" customHeight="1" x14ac:dyDescent="0.2">
      <c r="A17" s="16" t="s">
        <v>19</v>
      </c>
      <c r="B17" s="21">
        <f t="shared" si="7"/>
        <v>172</v>
      </c>
      <c r="C17" s="2">
        <v>0</v>
      </c>
      <c r="D17" s="2">
        <v>0</v>
      </c>
      <c r="E17" s="2">
        <v>172</v>
      </c>
      <c r="F17" s="2">
        <v>0</v>
      </c>
      <c r="G17" s="21">
        <f t="shared" si="4"/>
        <v>172</v>
      </c>
      <c r="H17" s="21">
        <f t="shared" si="0"/>
        <v>0</v>
      </c>
      <c r="I17" s="21">
        <f t="shared" si="1"/>
        <v>0</v>
      </c>
      <c r="J17" s="21">
        <f t="shared" si="2"/>
        <v>172</v>
      </c>
      <c r="K17" s="21">
        <f t="shared" si="3"/>
        <v>0</v>
      </c>
    </row>
    <row r="18" spans="1:95" ht="13.5" customHeight="1" x14ac:dyDescent="0.2">
      <c r="A18" s="16" t="s">
        <v>23</v>
      </c>
      <c r="B18" s="21">
        <f t="shared" ref="B18:B24" si="8">C18+D18+E18+F18</f>
        <v>197113</v>
      </c>
      <c r="C18" s="2">
        <v>0</v>
      </c>
      <c r="D18" s="2">
        <v>0</v>
      </c>
      <c r="E18" s="2">
        <v>178125</v>
      </c>
      <c r="F18" s="2">
        <v>18988</v>
      </c>
      <c r="G18" s="21">
        <f t="shared" ref="G18:G21" si="9">B18</f>
        <v>197113</v>
      </c>
      <c r="H18" s="21">
        <f t="shared" si="0"/>
        <v>0</v>
      </c>
      <c r="I18" s="21">
        <f t="shared" ref="I18" si="10">D18</f>
        <v>0</v>
      </c>
      <c r="J18" s="21">
        <f t="shared" ref="J18:J21" si="11">E18</f>
        <v>178125</v>
      </c>
      <c r="K18" s="21">
        <f t="shared" ref="K18:K24" si="12">F18</f>
        <v>18988</v>
      </c>
    </row>
    <row r="19" spans="1:95" ht="13.5" customHeight="1" x14ac:dyDescent="0.2">
      <c r="A19" s="16" t="s">
        <v>24</v>
      </c>
      <c r="B19" s="21">
        <f t="shared" si="8"/>
        <v>3292</v>
      </c>
      <c r="C19" s="2">
        <v>0</v>
      </c>
      <c r="D19" s="2">
        <v>0</v>
      </c>
      <c r="E19" s="2">
        <v>3292</v>
      </c>
      <c r="F19" s="2">
        <v>0</v>
      </c>
      <c r="G19" s="21">
        <f t="shared" si="9"/>
        <v>3292</v>
      </c>
      <c r="H19" s="21">
        <f t="shared" si="0"/>
        <v>0</v>
      </c>
      <c r="I19" s="21"/>
      <c r="J19" s="21">
        <f t="shared" si="11"/>
        <v>3292</v>
      </c>
      <c r="K19" s="21">
        <f t="shared" si="12"/>
        <v>0</v>
      </c>
    </row>
    <row r="20" spans="1:95" ht="13.5" customHeight="1" x14ac:dyDescent="0.2">
      <c r="A20" s="16" t="s">
        <v>25</v>
      </c>
      <c r="B20" s="21">
        <f t="shared" si="8"/>
        <v>246796</v>
      </c>
      <c r="C20" s="2">
        <v>0</v>
      </c>
      <c r="D20" s="2">
        <v>0</v>
      </c>
      <c r="E20" s="2">
        <v>246796</v>
      </c>
      <c r="F20" s="2">
        <v>0</v>
      </c>
      <c r="G20" s="21">
        <f t="shared" si="9"/>
        <v>246796</v>
      </c>
      <c r="H20" s="21">
        <f t="shared" si="0"/>
        <v>0</v>
      </c>
      <c r="I20" s="21">
        <v>0</v>
      </c>
      <c r="J20" s="21">
        <f t="shared" si="11"/>
        <v>246796</v>
      </c>
      <c r="K20" s="21">
        <f t="shared" si="12"/>
        <v>0</v>
      </c>
    </row>
    <row r="21" spans="1:95" ht="13.5" customHeight="1" x14ac:dyDescent="0.2">
      <c r="A21" s="16" t="s">
        <v>22</v>
      </c>
      <c r="B21" s="21">
        <f t="shared" si="8"/>
        <v>449872</v>
      </c>
      <c r="C21" s="2">
        <v>0</v>
      </c>
      <c r="D21" s="2">
        <v>0</v>
      </c>
      <c r="E21" s="2">
        <v>449872</v>
      </c>
      <c r="F21" s="2">
        <v>0</v>
      </c>
      <c r="G21" s="21">
        <f t="shared" si="9"/>
        <v>449872</v>
      </c>
      <c r="H21" s="21">
        <f t="shared" si="0"/>
        <v>0</v>
      </c>
      <c r="I21" s="21">
        <v>0</v>
      </c>
      <c r="J21" s="21">
        <f t="shared" si="11"/>
        <v>449872</v>
      </c>
      <c r="K21" s="21">
        <f t="shared" si="12"/>
        <v>0</v>
      </c>
    </row>
    <row r="22" spans="1:95" ht="13.5" customHeight="1" x14ac:dyDescent="0.2">
      <c r="A22" s="16" t="s">
        <v>26</v>
      </c>
      <c r="B22" s="21">
        <f t="shared" si="8"/>
        <v>27758</v>
      </c>
      <c r="C22" s="2">
        <v>0</v>
      </c>
      <c r="D22" s="2">
        <v>0</v>
      </c>
      <c r="E22" s="2">
        <v>27758</v>
      </c>
      <c r="F22" s="2">
        <v>0</v>
      </c>
      <c r="G22" s="21">
        <f t="shared" ref="G22:G24" si="13">B22</f>
        <v>27758</v>
      </c>
      <c r="H22" s="21">
        <f t="shared" si="0"/>
        <v>0</v>
      </c>
      <c r="I22" s="21">
        <v>0</v>
      </c>
      <c r="J22" s="21">
        <f t="shared" ref="J22" si="14">E22</f>
        <v>27758</v>
      </c>
      <c r="K22" s="21">
        <f t="shared" si="12"/>
        <v>0</v>
      </c>
    </row>
    <row r="23" spans="1:95" ht="13.5" customHeight="1" x14ac:dyDescent="0.2">
      <c r="A23" s="16" t="s">
        <v>27</v>
      </c>
      <c r="B23" s="21">
        <f t="shared" si="8"/>
        <v>942006</v>
      </c>
      <c r="C23" s="2">
        <v>841591</v>
      </c>
      <c r="D23" s="2">
        <v>0</v>
      </c>
      <c r="E23" s="2">
        <v>0</v>
      </c>
      <c r="F23" s="2">
        <v>100415</v>
      </c>
      <c r="G23" s="21">
        <f t="shared" si="13"/>
        <v>942006</v>
      </c>
      <c r="H23" s="21">
        <f t="shared" si="0"/>
        <v>841591</v>
      </c>
      <c r="I23" s="21">
        <v>0</v>
      </c>
      <c r="J23" s="21">
        <f t="shared" ref="J23" si="15">E23</f>
        <v>0</v>
      </c>
      <c r="K23" s="21">
        <f t="shared" si="12"/>
        <v>100415</v>
      </c>
    </row>
    <row r="24" spans="1:95" ht="13.5" customHeight="1" x14ac:dyDescent="0.2">
      <c r="A24" s="16" t="s">
        <v>28</v>
      </c>
      <c r="B24" s="21">
        <f t="shared" si="8"/>
        <v>49</v>
      </c>
      <c r="C24" s="2">
        <v>0</v>
      </c>
      <c r="D24" s="2">
        <v>0</v>
      </c>
      <c r="E24" s="2">
        <v>0</v>
      </c>
      <c r="F24" s="2">
        <v>49</v>
      </c>
      <c r="G24" s="21">
        <f t="shared" si="13"/>
        <v>49</v>
      </c>
      <c r="H24" s="21">
        <f t="shared" si="0"/>
        <v>0</v>
      </c>
      <c r="I24" s="21"/>
      <c r="J24" s="21"/>
      <c r="K24" s="21">
        <f t="shared" si="12"/>
        <v>49</v>
      </c>
    </row>
    <row r="25" spans="1:95" ht="13.5" customHeight="1" x14ac:dyDescent="0.2">
      <c r="A25" s="17" t="s">
        <v>20</v>
      </c>
      <c r="B25" s="2">
        <v>15177095.022</v>
      </c>
      <c r="C25" s="21">
        <f>SUM(C11:C24)</f>
        <v>3092127</v>
      </c>
      <c r="D25" s="21">
        <f t="shared" ref="D25:E25" si="16">SUM(D11:D24)</f>
        <v>583476</v>
      </c>
      <c r="E25" s="21">
        <f t="shared" si="16"/>
        <v>4187975</v>
      </c>
      <c r="F25" s="21">
        <f>B25-E25-D25-C25</f>
        <v>7313517.0219999999</v>
      </c>
      <c r="G25" s="21">
        <f>SUM(G11:G24)</f>
        <v>15177095.022</v>
      </c>
      <c r="H25" s="21">
        <f t="shared" ref="H25:K25" si="17">SUM(H11:H24)</f>
        <v>3092127</v>
      </c>
      <c r="I25" s="21">
        <f t="shared" si="17"/>
        <v>583476</v>
      </c>
      <c r="J25" s="21">
        <f t="shared" si="17"/>
        <v>4187975</v>
      </c>
      <c r="K25" s="21">
        <f t="shared" si="17"/>
        <v>7313517.0219999999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A25:K26 C27:K27 A27:A65504 G28:K29 C30:K65504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6">
    <cfRule type="expression" dxfId="8" priority="1">
      <formula>IF($A6&lt;&gt;"",TRUE(),FALSE())</formula>
    </cfRule>
  </conditionalFormatting>
  <conditionalFormatting sqref="B11:K11 B11:B12 B13:K20 H18:H24 K19:K24 G20:G24 J20:J24 A21:K24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28:F29 B28:B65498">
    <cfRule type="expression" dxfId="5" priority="79">
      <formula>IF($A34&lt;&gt;"",TRUE(),FALSE())</formula>
    </cfRule>
    <cfRule type="expression" dxfId="4" priority="80">
      <formula>IF($CQ34="+",TRUE(),FALSE())</formula>
    </cfRule>
    <cfRule type="expression" dxfId="3" priority="81">
      <formula>IF($CQ34="*",TRUE(),FALSE())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7:K27 A27:A65504 G28:K29 C30:K65504">
    <cfRule type="expression" dxfId="0" priority="70">
      <formula>IF($A27&lt;&gt;"",TRUE(),FALSE())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сентябрь</vt:lpstr>
      <vt:lpstr>сентябрь!Print_Area</vt:lpstr>
      <vt:lpstr>сентябрь!Дата_Печати</vt:lpstr>
      <vt:lpstr>сентябрь!Наименование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2025-11-12T14:49:01Z</dcterms:modified>
</cp:coreProperties>
</file>